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firstSheet="1"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一般公共预算支出-上年数'!$A$1:$F$25</definedName>
    <definedName name="_xlnm.Print_Area" localSheetId="3">'3 一般公共预算财政基本支出'!$A$1:$E$39</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部门支出总表'!$A$1:$H$28</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1" l="1"/>
  <c r="C7" i="11"/>
  <c r="C8" i="11"/>
  <c r="C9" i="11"/>
  <c r="C11" i="11"/>
  <c r="C12" i="11"/>
  <c r="C13" i="11"/>
  <c r="C14" i="11"/>
  <c r="C15" i="11"/>
  <c r="C16" i="11"/>
  <c r="C17" i="11"/>
  <c r="C18" i="11"/>
  <c r="C19" i="11"/>
  <c r="C20" i="11"/>
  <c r="C21" i="11"/>
  <c r="C22" i="11"/>
  <c r="C23" i="11"/>
  <c r="C6" i="11"/>
  <c r="C36" i="6"/>
  <c r="C19" i="6"/>
  <c r="C8" i="6"/>
  <c r="D36" i="6"/>
  <c r="E19" i="6"/>
  <c r="E7" i="6" s="1"/>
  <c r="D8" i="6"/>
  <c r="D14" i="5"/>
  <c r="D15" i="5"/>
  <c r="D16" i="5"/>
  <c r="D17" i="5"/>
  <c r="D20" i="5"/>
  <c r="D21" i="5"/>
  <c r="D24" i="5"/>
  <c r="D10" i="5"/>
  <c r="D7" i="6" l="1"/>
  <c r="C7" i="6" s="1"/>
  <c r="D17" i="9"/>
  <c r="B14" i="9"/>
  <c r="B17" i="9" s="1"/>
  <c r="C7" i="10" s="1"/>
  <c r="B18" i="4" l="1"/>
  <c r="G16" i="4"/>
  <c r="G18" i="4" s="1"/>
  <c r="F16" i="4"/>
  <c r="F18" i="4" s="1"/>
  <c r="E16" i="4"/>
  <c r="E18" i="4" s="1"/>
  <c r="D16" i="4" l="1"/>
  <c r="D18" i="4" s="1"/>
</calcChain>
</file>

<file path=xl/sharedStrings.xml><?xml version="1.0" encoding="utf-8"?>
<sst xmlns="http://schemas.openxmlformats.org/spreadsheetml/2006/main" count="1323" uniqueCount="488">
  <si>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</si>
  <si>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</si>
  <si>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</si>
  <si>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</si>
  <si>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</si>
  <si>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</si>
  <si>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</si>
  <si>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</si>
  <si>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</si>
  <si>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</si>
  <si>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</si>
  <si>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</si>
  <si>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</si>
  <si>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</si>
  <si>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</si>
  <si>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</si>
  <si>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</si>
  <si>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</si>
  <si>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</si>
  <si>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</si>
  <si>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</si>
  <si>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</si>
  <si>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</si>
  <si>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</si>
  <si>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</si>
  <si>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</si>
  <si>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</si>
  <si>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</si>
  <si>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</si>
  <si>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</si>
  <si>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</si>
  <si>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</si>
  <si>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</si>
  <si>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</si>
  <si>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</si>
  <si>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</si>
  <si>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</si>
  <si>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</si>
  <si>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</si>
  <si>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</si>
  <si>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</si>
  <si>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</si>
  <si>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</si>
  <si>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</si>
  <si>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</si>
  <si>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</si>
  <si>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</si>
  <si>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</si>
  <si>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</si>
  <si>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</si>
  <si>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</si>
  <si>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</si>
  <si>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</si>
  <si>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</si>
  <si>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</si>
  <si>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</si>
  <si>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</si>
  <si>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</si>
  <si>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</si>
  <si>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</si>
  <si>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</si>
  <si>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</si>
  <si>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</si>
  <si>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</si>
  <si>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</si>
  <si>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</si>
  <si>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</si>
  <si>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</si>
  <si>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</si>
  <si>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</si>
  <si>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</si>
  <si>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</si>
  <si>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</si>
  <si>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</si>
  <si>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</si>
  <si>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</si>
  <si>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</si>
  <si>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</si>
  <si>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</si>
  <si>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</si>
  <si>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</si>
  <si>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</si>
  <si>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</si>
  <si>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</si>
  <si>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</si>
  <si>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</si>
  <si>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</si>
  <si>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</si>
  <si>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</si>
  <si>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</si>
  <si>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</si>
  <si>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</si>
  <si>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</si>
  <si>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</si>
  <si>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</si>
  <si>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</si>
  <si>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</si>
  <si>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</si>
  <si>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</si>
  <si>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</si>
  <si>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</si>
  <si>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</si>
  <si>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</si>
  <si>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</si>
  <si>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</si>
  <si>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</si>
  <si>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</si>
  <si>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</si>
  <si>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</si>
  <si>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</si>
  <si>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</si>
  <si>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</si>
  <si>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</si>
  <si>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</si>
  <si>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</si>
  <si>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</si>
  <si>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</si>
  <si>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</si>
  <si>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</si>
  <si>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</si>
  <si>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</si>
  <si>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</si>
  <si>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</si>
  <si>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</si>
  <si>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</si>
  <si>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</si>
  <si>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</si>
  <si>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</si>
  <si>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</si>
  <si>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</si>
  <si>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</si>
  <si>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</si>
  <si>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</si>
  <si>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</si>
  <si>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</si>
  <si>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</si>
  <si>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</si>
  <si>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</si>
  <si>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</si>
  <si>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</si>
  <si>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</si>
  <si>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</si>
  <si>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</si>
  <si>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</si>
  <si>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</si>
  <si>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</si>
  <si>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</si>
  <si>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</si>
  <si>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</si>
  <si>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</si>
  <si>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</si>
  <si>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</si>
  <si>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</si>
  <si>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</si>
  <si>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</si>
  <si>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</si>
  <si>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</si>
  <si>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</si>
  <si>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</si>
  <si>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</si>
  <si>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</si>
  <si>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</si>
  <si>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</si>
  <si>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</si>
  <si>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</si>
  <si>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</si>
  <si>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</si>
  <si>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</si>
  <si>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</si>
  <si>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</si>
  <si>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</si>
  <si>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</si>
  <si>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</si>
  <si>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</si>
  <si>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</si>
  <si>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</si>
  <si>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</si>
  <si>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</si>
  <si>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</si>
  <si>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</si>
  <si>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</si>
  <si>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</si>
  <si>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</si>
  <si>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</si>
  <si>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</si>
  <si>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</si>
  <si>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</si>
  <si>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</si>
  <si>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</si>
  <si>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</si>
  <si>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</si>
  <si>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</si>
  <si>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</si>
  <si>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</si>
  <si>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</si>
  <si>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</si>
  <si>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</si>
  <si>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</si>
  <si>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</si>
  <si>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</si>
  <si>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</si>
  <si>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</si>
  <si>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</si>
  <si>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</si>
  <si>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</si>
  <si>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</si>
  <si>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</si>
  <si>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</si>
  <si>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</si>
  <si>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</si>
  <si>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</si>
  <si>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</si>
  <si>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</si>
  <si>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</si>
  <si>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</si>
  <si>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</si>
  <si>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</si>
  <si>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</si>
  <si>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</si>
  <si>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</si>
  <si>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</si>
  <si>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</si>
  <si>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</si>
  <si>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</si>
  <si>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</si>
  <si>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</si>
  <si>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</si>
  <si>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</si>
  <si>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</si>
  <si>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</si>
  <si>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</si>
  <si>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</si>
  <si>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</si>
  <si>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</si>
  <si>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</si>
  <si>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</si>
  <si>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</si>
  <si>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</si>
  <si>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</si>
  <si>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</si>
  <si>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</si>
  <si>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</si>
  <si>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</si>
  <si>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</si>
  <si>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</si>
  <si>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</si>
  <si>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</si>
  <si>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</si>
  <si>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</si>
  <si>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</si>
  <si>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</si>
  <si>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</si>
  <si>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</si>
  <si>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</si>
  <si>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</si>
  <si>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</si>
  <si>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</si>
  <si>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</si>
  <si>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</si>
  <si>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</si>
  <si>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</si>
  <si>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</si>
  <si>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</si>
  <si>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</si>
  <si>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</si>
  <si>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</si>
  <si>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</si>
  <si>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</si>
  <si>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</si>
  <si>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</si>
  <si>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</si>
  <si>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</si>
  <si>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</si>
  <si>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</si>
  <si>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</si>
  <si>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</si>
  <si>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</si>
  <si>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</si>
  <si>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</si>
  <si>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</si>
  <si>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</si>
  <si>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</si>
  <si>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</si>
  <si>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</si>
  <si>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</si>
  <si>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</si>
  <si>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</si>
  <si>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</si>
  <si>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</si>
  <si>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</si>
  <si>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</si>
  <si>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</si>
  <si>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</si>
  <si>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</si>
  <si>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</si>
  <si>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</si>
  <si>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</si>
  <si>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</si>
  <si>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</si>
  <si>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</si>
  <si>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</si>
  <si>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</si>
  <si>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</si>
  <si>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</si>
  <si>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</si>
  <si>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</si>
  <si>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</si>
  <si>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</si>
  <si>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</si>
  <si>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</si>
  <si>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</si>
  <si>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</si>
  <si>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</si>
  <si>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</si>
  <si>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</si>
  <si>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</si>
  <si>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</si>
  <si>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</si>
  <si>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</si>
  <si>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</si>
  <si>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</si>
  <si>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</si>
  <si>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</si>
  <si>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</si>
  <si>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</si>
  <si>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</si>
  <si>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</si>
  <si>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</si>
  <si>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</si>
  <si>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</si>
  <si>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</si>
  <si>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</si>
  <si>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2018年预算数</t>
    <phoneticPr fontId="2" type="noConversion"/>
  </si>
  <si>
    <t>2019年预算数</t>
    <phoneticPr fontId="2" type="noConversion"/>
  </si>
  <si>
    <t>科目编码</t>
  </si>
  <si>
    <t>科目名称</t>
  </si>
  <si>
    <t>小计</t>
  </si>
  <si>
    <t>基本支出</t>
  </si>
  <si>
    <t>项目支出</t>
  </si>
  <si>
    <t>表3</t>
  </si>
  <si>
    <t>经济分类科目</t>
  </si>
  <si>
    <t>2019年基本支出</t>
    <phoneticPr fontId="2" type="noConversion"/>
  </si>
  <si>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</si>
  <si>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</si>
  <si>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</si>
  <si>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</si>
  <si>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</si>
  <si>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</si>
  <si>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</si>
  <si>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</si>
  <si>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</si>
  <si>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</si>
  <si>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</si>
  <si>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</si>
  <si>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</si>
  <si>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</si>
  <si>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</si>
  <si>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</si>
  <si>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</si>
  <si>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</si>
  <si>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</si>
  <si>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</si>
  <si>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</si>
  <si>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</si>
  <si>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</si>
  <si>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</si>
  <si>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</si>
  <si>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</si>
  <si>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</si>
  <si>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</si>
  <si>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</si>
  <si>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</si>
  <si>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</si>
  <si>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</si>
  <si>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</si>
  <si>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</si>
  <si>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</si>
  <si>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</si>
  <si>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</si>
  <si>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</si>
  <si>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</si>
  <si>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</si>
  <si>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</si>
  <si>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表4</t>
  </si>
  <si>
    <t>2018年预算数</t>
    <phoneticPr fontId="2" type="noConversion"/>
  </si>
  <si>
    <t>2019年预算数</t>
    <phoneticPr fontId="2" type="noConversion"/>
  </si>
  <si>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</si>
  <si>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</si>
  <si>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</si>
  <si>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</si>
  <si>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</si>
  <si>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</si>
  <si>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</si>
  <si>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</si>
  <si>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</si>
  <si>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</si>
  <si>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</si>
  <si>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</si>
  <si>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</si>
  <si>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</si>
  <si>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</si>
  <si>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</si>
  <si>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</si>
  <si>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</si>
  <si>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</si>
  <si>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</si>
  <si>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</si>
  <si>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</si>
  <si>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</si>
  <si>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</si>
  <si>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</si>
  <si>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</si>
  <si>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</si>
  <si>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非教育收费收入</t>
    <phoneticPr fontId="2" type="noConversion"/>
  </si>
  <si>
    <t>教育收费收入</t>
    <phoneticPr fontId="2" type="noConversion"/>
  </si>
  <si>
    <t>备注：1.此表只填列财政拨款数，单位自有收入支出（含教育收费收入支出）不填入此表。</t>
    <phoneticPr fontId="2" type="noConversion"/>
  </si>
  <si>
    <t xml:space="preserve">      2.本年收入等于预算批复表1+表3总数；</t>
    <phoneticPr fontId="2" type="noConversion"/>
  </si>
  <si>
    <t>备注：1.本年收入合计=财政拨款收支+单位自有收入支出（含教育收费收入支出），即等于预算批复表1+表3+表8数。</t>
    <phoneticPr fontId="2" type="noConversion"/>
  </si>
  <si>
    <t>备注：1.本年收入合计=表6收入总计，即等于预算批复表1+表3+表8数。</t>
    <phoneticPr fontId="2" type="noConversion"/>
  </si>
  <si>
    <t xml:space="preserve">      2.上年结转=表6上年结转，即等于预算批复表7数+本单位部门决算结转下年数。</t>
    <phoneticPr fontId="2" type="noConversion"/>
  </si>
  <si>
    <t>备注：1.本表支出合计=表6本年支出合计。</t>
    <phoneticPr fontId="2" type="noConversion"/>
  </si>
  <si>
    <t xml:space="preserve">      2.预算批复表8中，教育收费收入填入本年收入-事业收入，其他收入填入本年收入-其他收入；</t>
    <phoneticPr fontId="2" type="noConversion"/>
  </si>
  <si>
    <t xml:space="preserve">      4.收入总计=支出总计=本年支出合计+结转下年</t>
    <phoneticPr fontId="2" type="noConversion"/>
  </si>
  <si>
    <t>备注：本表2019年基本支出合计数等于预算批复表2数据，单位自行分人员经费、公用经费填列，经济科目不一致的，可自行修改。</t>
    <phoneticPr fontId="2" type="noConversion"/>
  </si>
  <si>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phoneticPr fontId="2" type="noConversion"/>
  </si>
  <si>
    <t xml:space="preserve">      3.上年结转等于预算批复表7数+本单位2018年部门决算结转下年数。</t>
    <phoneticPr fontId="2" type="noConversion"/>
  </si>
  <si>
    <t xml:space="preserve">      3.上年结转等于预算批复表7总数，如有上年结转数，则相应加入本年支出。</t>
    <phoneticPr fontId="2" type="noConversion"/>
  </si>
  <si>
    <t>备注：本表反映2019年当年一般公共预算财政拨款支出情况，2019预算数=预算批复表1+批复表7中一般公共预算数。</t>
    <phoneticPr fontId="2" type="noConversion"/>
  </si>
  <si>
    <t>重庆市巴南区税费征收管理局财政拨款收支总表</t>
    <phoneticPr fontId="2" type="noConversion"/>
  </si>
  <si>
    <t>重庆市巴南区税费征收管理局一般公共预算财政拨款支出预算表</t>
    <phoneticPr fontId="2" type="noConversion"/>
  </si>
  <si>
    <t>行政运行</t>
    <phoneticPr fontId="2" type="noConversion"/>
  </si>
  <si>
    <t>其他行政事业单位离退休支出</t>
    <phoneticPr fontId="2" type="noConversion"/>
  </si>
  <si>
    <t>机关事业单位基本养老保险缴费支出</t>
    <phoneticPr fontId="2" type="noConversion"/>
  </si>
  <si>
    <t>机关事业单位职业年金缴费支出</t>
    <phoneticPr fontId="2" type="noConversion"/>
  </si>
  <si>
    <t>归口管理的行政单位离退休</t>
    <phoneticPr fontId="2" type="noConversion"/>
  </si>
  <si>
    <t>行政单位医疗</t>
    <phoneticPr fontId="2" type="noConversion"/>
  </si>
  <si>
    <t>其他行政事业单位医疗支出</t>
    <phoneticPr fontId="2" type="noConversion"/>
  </si>
  <si>
    <t>住房公积金</t>
    <phoneticPr fontId="2" type="noConversion"/>
  </si>
  <si>
    <t>一般公共服务支出</t>
  </si>
  <si>
    <t>社会保障和就业支出</t>
  </si>
  <si>
    <t>医疗卫生与计划生育支出</t>
  </si>
  <si>
    <t>住房保障支出</t>
  </si>
  <si>
    <t>一般公共服务支出</t>
    <phoneticPr fontId="2" type="noConversion"/>
  </si>
  <si>
    <t>财政事务</t>
    <phoneticPr fontId="2" type="noConversion"/>
  </si>
  <si>
    <t>一般行政管理事务</t>
    <phoneticPr fontId="2" type="noConversion"/>
  </si>
  <si>
    <t>社会保障和就业支出</t>
    <phoneticPr fontId="2" type="noConversion"/>
  </si>
  <si>
    <t>行政事业单位离退休</t>
    <phoneticPr fontId="2" type="noConversion"/>
  </si>
  <si>
    <t>行政事业单位医疗</t>
    <phoneticPr fontId="2" type="noConversion"/>
  </si>
  <si>
    <t>住房保障支出</t>
    <phoneticPr fontId="2" type="noConversion"/>
  </si>
  <si>
    <t>住房改革支出</t>
    <phoneticPr fontId="2" type="noConversion"/>
  </si>
  <si>
    <t>合计</t>
    <phoneticPr fontId="2" type="noConversion"/>
  </si>
  <si>
    <t>302</t>
    <phoneticPr fontId="2" type="noConversion"/>
  </si>
  <si>
    <t>商品和服务支出</t>
    <phoneticPr fontId="2" type="noConversion"/>
  </si>
  <si>
    <t xml:space="preserve">  30110</t>
    <phoneticPr fontId="2" type="noConversion"/>
  </si>
  <si>
    <t xml:space="preserve">  30112</t>
    <phoneticPr fontId="2" type="noConversion"/>
  </si>
  <si>
    <t xml:space="preserve">  30113</t>
    <phoneticPr fontId="2" type="noConversion"/>
  </si>
  <si>
    <t xml:space="preserve">  30114</t>
    <phoneticPr fontId="2" type="noConversion"/>
  </si>
  <si>
    <t>重庆市巴南区税费征收管理局一般公共预算“三公”经费支出表</t>
    <phoneticPr fontId="2" type="noConversion"/>
  </si>
  <si>
    <t>重庆市巴南区税费征收管理局政府性基金预算支出表</t>
    <phoneticPr fontId="2" type="noConversion"/>
  </si>
  <si>
    <t>备注：本单位无政府性基金收支，故此表无数据。</t>
    <phoneticPr fontId="2" type="noConversion"/>
  </si>
  <si>
    <t>本单位无政府性基金收支，故此表无数据</t>
  </si>
  <si>
    <t>重庆市巴南区税费征收管理局部门收支总表</t>
    <phoneticPr fontId="2" type="noConversion"/>
  </si>
  <si>
    <t>重庆市巴南区税费征收管理局部门收入总表</t>
    <phoneticPr fontId="2" type="noConversion"/>
  </si>
  <si>
    <t>合计</t>
    <phoneticPr fontId="2" type="noConversion"/>
  </si>
  <si>
    <t>重庆市巴南区税费征收管理局部门支出总表</t>
    <phoneticPr fontId="2" type="noConversion"/>
  </si>
  <si>
    <t>卫生健康支出</t>
    <phoneticPr fontId="2" type="noConversion"/>
  </si>
  <si>
    <t xml:space="preserve">  30199</t>
    <phoneticPr fontId="2" type="noConversion"/>
  </si>
  <si>
    <t xml:space="preserve">  30399</t>
    <phoneticPr fontId="2" type="noConversion"/>
  </si>
  <si>
    <t xml:space="preserve">  医疗费补助</t>
    <phoneticPr fontId="2" type="noConversion"/>
  </si>
  <si>
    <t xml:space="preserve">  其他对个人和家庭的补助</t>
    <phoneticPr fontId="2" type="noConversion"/>
  </si>
  <si>
    <t xml:space="preserve">  30201</t>
    <phoneticPr fontId="2" type="noConversion"/>
  </si>
  <si>
    <t xml:space="preserve">  30202</t>
    <phoneticPr fontId="2" type="noConversion"/>
  </si>
  <si>
    <t xml:space="preserve">  30205</t>
    <phoneticPr fontId="2" type="noConversion"/>
  </si>
  <si>
    <t xml:space="preserve">  30206</t>
    <phoneticPr fontId="2" type="noConversion"/>
  </si>
  <si>
    <t xml:space="preserve">  30207</t>
    <phoneticPr fontId="2" type="noConversion"/>
  </si>
  <si>
    <t>卫生健康支出</t>
    <phoneticPr fontId="2" type="noConversion"/>
  </si>
  <si>
    <t>重庆市巴南区税费征收管理局一般公共预算财政拨款基本支出预算表</t>
    <phoneticPr fontId="2" type="noConversion"/>
  </si>
  <si>
    <t xml:space="preserve">  职工基本医疗保险缴费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</si>
  <si>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</si>
  <si>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</si>
  <si>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</si>
  <si>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</si>
  <si>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办公费</t>
    <phoneticPr fontId="2" type="noConversion"/>
  </si>
  <si>
    <t xml:space="preserve">  印刷费</t>
    <phoneticPr fontId="2" type="noConversion"/>
  </si>
  <si>
    <t xml:space="preserve">  水费</t>
    <phoneticPr fontId="2" type="noConversion"/>
  </si>
  <si>
    <t xml:space="preserve">  电费</t>
    <phoneticPr fontId="2" type="noConversion"/>
  </si>
  <si>
    <t xml:space="preserve">  邮电费</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</si>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</sst>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_ "/>
  </numFmts>
  <fonts count="18">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12"/>
      <color theme="1"/>
      <name val="等线"/>
      <family val="3"/>
      <charset val="134"/>
      <scheme val="minor"/>
    </font>
    <font>
      <b/>
      <sz val="20"/>
      <name val="华文细黑"/>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182">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0" fontId="10" fillId="0" borderId="12"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5" xfId="2" applyFont="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176" fontId="9" fillId="0" borderId="10" xfId="2" applyNumberFormat="1" applyFont="1" applyFill="1" applyBorder="1" applyAlignment="1" applyProtection="1">
      <alignment vertical="center"/>
    </xf>
    <xf numFmtId="4" fontId="9" fillId="0" borderId="9" xfId="2" applyNumberFormat="1" applyFont="1" applyFill="1" applyBorder="1" applyAlignment="1" applyProtection="1">
      <alignment horizontal="right" vertical="center" wrapText="1"/>
    </xf>
    <xf numFmtId="4" fontId="9" fillId="0" borderId="10" xfId="2" applyNumberFormat="1" applyFont="1" applyFill="1" applyBorder="1" applyAlignment="1" applyProtection="1">
      <alignment horizontal="right" vertical="center" wrapText="1"/>
    </xf>
    <xf numFmtId="0" fontId="15" fillId="0" borderId="0" xfId="2" applyFont="1" applyFill="1"/>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14"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wrapText="1"/>
    </xf>
    <xf numFmtId="0" fontId="10" fillId="0" borderId="14"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0"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wrapText="1"/>
    </xf>
    <xf numFmtId="4" fontId="10" fillId="0" borderId="1" xfId="2" applyNumberFormat="1" applyFont="1" applyFill="1" applyBorder="1" applyAlignment="1" applyProtection="1">
      <alignment horizontal="center" vertical="center" wrapText="1"/>
    </xf>
    <xf numFmtId="0" fontId="5" fillId="0" borderId="0" xfId="2" applyFill="1" applyBorder="1"/>
    <xf numFmtId="0" fontId="5" fillId="0" borderId="0" xfId="2" applyBorder="1"/>
    <xf numFmtId="0" fontId="5" fillId="0" borderId="0" xfId="1" applyBorder="1" applyAlignment="1">
      <alignment wrapText="1"/>
    </xf>
    <xf numFmtId="0" fontId="10" fillId="0" borderId="1"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0" fillId="0" borderId="1" xfId="0" applyBorder="1" applyAlignment="1">
      <alignment vertical="center"/>
    </xf>
    <xf numFmtId="0" fontId="10" fillId="0" borderId="2" xfId="2" applyNumberFormat="1" applyFont="1" applyFill="1" applyBorder="1" applyAlignment="1" applyProtection="1">
      <alignment horizontal="left" vertical="center"/>
    </xf>
    <xf numFmtId="4" fontId="0" fillId="0" borderId="1" xfId="2" applyNumberFormat="1" applyFont="1" applyFill="1" applyBorder="1" applyAlignment="1" applyProtection="1">
      <alignment horizontal="right" vertical="center" wrapText="1"/>
    </xf>
    <xf numFmtId="177" fontId="16" fillId="0" borderId="1" xfId="0" applyNumberFormat="1" applyFont="1" applyBorder="1" applyAlignment="1">
      <alignment vertical="center"/>
    </xf>
    <xf numFmtId="0" fontId="5" fillId="0" borderId="1" xfId="2" applyBorder="1"/>
    <xf numFmtId="0" fontId="10" fillId="0" borderId="1" xfId="2" applyNumberFormat="1" applyFont="1" applyFill="1" applyBorder="1" applyAlignment="1" applyProtection="1">
      <alignment horizontal="center" vertical="center"/>
    </xf>
    <xf numFmtId="49" fontId="17" fillId="0" borderId="0" xfId="2" applyNumberFormat="1" applyFont="1" applyFill="1" applyAlignment="1" applyProtection="1">
      <alignment horizontal="centerContinuous"/>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5" fillId="0" borderId="7" xfId="1" applyBorder="1" applyAlignment="1">
      <alignment horizontal="left" wrapText="1"/>
    </xf>
    <xf numFmtId="0" fontId="5" fillId="0" borderId="0" xfId="1" applyAlignment="1">
      <alignment horizontal="left" wrapText="1"/>
    </xf>
    <xf numFmtId="0" fontId="10" fillId="0" borderId="1" xfId="2"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1" xfId="2" applyNumberFormat="1" applyFont="1" applyFill="1" applyBorder="1" applyAlignment="1" applyProtection="1">
      <alignment horizontal="center" vertical="center"/>
    </xf>
    <xf numFmtId="0" fontId="5" fillId="0" borderId="0" xfId="1" applyBorder="1" applyAlignment="1">
      <alignment horizontal="left" wrapText="1"/>
    </xf>
    <xf numFmtId="0" fontId="10" fillId="0" borderId="6"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5" fillId="0" borderId="0" xfId="2" applyFill="1" applyAlignment="1">
      <alignment horizontal="left"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62" t="s">
        <v>0</v>
      </c>
      <c r="B2" s="162"/>
      <c r="C2" s="162"/>
      <c r="D2" s="162"/>
      <c r="E2" s="162"/>
      <c r="F2" s="162"/>
      <c r="G2" s="162"/>
      <c r="H2" s="162"/>
      <c r="I2" s="162"/>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showZeros="0" topLeftCell="A4" workbookViewId="0">
      <selection activeCell="D10" sqref="D10"/>
    </sheetView>
  </sheetViews>
  <sheetFormatPr defaultColWidth="6.875" defaultRowHeight="20.100000000000001" customHeight="1"/>
  <cols>
    <col min="1" max="1" width="22.875" style="37" customWidth="1"/>
    <col min="2" max="2" width="19" style="37" customWidth="1"/>
    <col min="3" max="3" width="21.75" style="37" customWidth="1"/>
    <col min="4" max="7" width="19" style="37" customWidth="1"/>
    <col min="8" max="256" width="6.875" style="38"/>
    <col min="257" max="257" width="22.875" style="38" customWidth="1"/>
    <col min="258" max="258" width="19" style="38" customWidth="1"/>
    <col min="259" max="259" width="20.5" style="38" customWidth="1"/>
    <col min="260" max="263" width="19" style="38" customWidth="1"/>
    <col min="264" max="512" width="6.875" style="38"/>
    <col min="513" max="513" width="22.875" style="38" customWidth="1"/>
    <col min="514" max="514" width="19" style="38" customWidth="1"/>
    <col min="515" max="515" width="20.5" style="38" customWidth="1"/>
    <col min="516" max="519" width="19" style="38" customWidth="1"/>
    <col min="520" max="768" width="6.875" style="38"/>
    <col min="769" max="769" width="22.875" style="38" customWidth="1"/>
    <col min="770" max="770" width="19" style="38" customWidth="1"/>
    <col min="771" max="771" width="20.5" style="38" customWidth="1"/>
    <col min="772" max="775" width="19" style="38" customWidth="1"/>
    <col min="776" max="1024" width="6.875" style="38"/>
    <col min="1025" max="1025" width="22.875" style="38" customWidth="1"/>
    <col min="1026" max="1026" width="19" style="38" customWidth="1"/>
    <col min="1027" max="1027" width="20.5" style="38" customWidth="1"/>
    <col min="1028" max="1031" width="19" style="38" customWidth="1"/>
    <col min="1032" max="1280" width="6.875" style="38"/>
    <col min="1281" max="1281" width="22.875" style="38" customWidth="1"/>
    <col min="1282" max="1282" width="19" style="38" customWidth="1"/>
    <col min="1283" max="1283" width="20.5" style="38" customWidth="1"/>
    <col min="1284" max="1287" width="19" style="38" customWidth="1"/>
    <col min="1288" max="1536" width="6.875" style="38"/>
    <col min="1537" max="1537" width="22.875" style="38" customWidth="1"/>
    <col min="1538" max="1538" width="19" style="38" customWidth="1"/>
    <col min="1539" max="1539" width="20.5" style="38" customWidth="1"/>
    <col min="1540" max="1543" width="19" style="38" customWidth="1"/>
    <col min="1544" max="1792" width="6.875" style="38"/>
    <col min="1793" max="1793" width="22.875" style="38" customWidth="1"/>
    <col min="1794" max="1794" width="19" style="38" customWidth="1"/>
    <col min="1795" max="1795" width="20.5" style="38" customWidth="1"/>
    <col min="1796" max="1799" width="19" style="38" customWidth="1"/>
    <col min="1800" max="2048" width="6.875" style="38"/>
    <col min="2049" max="2049" width="22.875" style="38" customWidth="1"/>
    <col min="2050" max="2050" width="19" style="38" customWidth="1"/>
    <col min="2051" max="2051" width="20.5" style="38" customWidth="1"/>
    <col min="2052" max="2055" width="19" style="38" customWidth="1"/>
    <col min="2056" max="2304" width="6.875" style="38"/>
    <col min="2305" max="2305" width="22.875" style="38" customWidth="1"/>
    <col min="2306" max="2306" width="19" style="38" customWidth="1"/>
    <col min="2307" max="2307" width="20.5" style="38" customWidth="1"/>
    <col min="2308" max="2311" width="19" style="38" customWidth="1"/>
    <col min="2312" max="2560" width="6.875" style="38"/>
    <col min="2561" max="2561" width="22.875" style="38" customWidth="1"/>
    <col min="2562" max="2562" width="19" style="38" customWidth="1"/>
    <col min="2563" max="2563" width="20.5" style="38" customWidth="1"/>
    <col min="2564" max="2567" width="19" style="38" customWidth="1"/>
    <col min="2568" max="2816" width="6.875" style="38"/>
    <col min="2817" max="2817" width="22.875" style="38" customWidth="1"/>
    <col min="2818" max="2818" width="19" style="38" customWidth="1"/>
    <col min="2819" max="2819" width="20.5" style="38" customWidth="1"/>
    <col min="2820" max="2823" width="19" style="38" customWidth="1"/>
    <col min="2824" max="3072" width="6.875" style="38"/>
    <col min="3073" max="3073" width="22.875" style="38" customWidth="1"/>
    <col min="3074" max="3074" width="19" style="38" customWidth="1"/>
    <col min="3075" max="3075" width="20.5" style="38" customWidth="1"/>
    <col min="3076" max="3079" width="19" style="38" customWidth="1"/>
    <col min="3080" max="3328" width="6.875" style="38"/>
    <col min="3329" max="3329" width="22.875" style="38" customWidth="1"/>
    <col min="3330" max="3330" width="19" style="38" customWidth="1"/>
    <col min="3331" max="3331" width="20.5" style="38" customWidth="1"/>
    <col min="3332" max="3335" width="19" style="38" customWidth="1"/>
    <col min="3336" max="3584" width="6.875" style="38"/>
    <col min="3585" max="3585" width="22.875" style="38" customWidth="1"/>
    <col min="3586" max="3586" width="19" style="38" customWidth="1"/>
    <col min="3587" max="3587" width="20.5" style="38" customWidth="1"/>
    <col min="3588" max="3591" width="19" style="38" customWidth="1"/>
    <col min="3592" max="3840" width="6.875" style="38"/>
    <col min="3841" max="3841" width="22.875" style="38" customWidth="1"/>
    <col min="3842" max="3842" width="19" style="38" customWidth="1"/>
    <col min="3843" max="3843" width="20.5" style="38" customWidth="1"/>
    <col min="3844" max="3847" width="19" style="38" customWidth="1"/>
    <col min="3848" max="4096" width="6.875" style="38"/>
    <col min="4097" max="4097" width="22.875" style="38" customWidth="1"/>
    <col min="4098" max="4098" width="19" style="38" customWidth="1"/>
    <col min="4099" max="4099" width="20.5" style="38" customWidth="1"/>
    <col min="4100" max="4103" width="19" style="38" customWidth="1"/>
    <col min="4104" max="4352" width="6.875" style="38"/>
    <col min="4353" max="4353" width="22.875" style="38" customWidth="1"/>
    <col min="4354" max="4354" width="19" style="38" customWidth="1"/>
    <col min="4355" max="4355" width="20.5" style="38" customWidth="1"/>
    <col min="4356" max="4359" width="19" style="38" customWidth="1"/>
    <col min="4360" max="4608" width="6.875" style="38"/>
    <col min="4609" max="4609" width="22.875" style="38" customWidth="1"/>
    <col min="4610" max="4610" width="19" style="38" customWidth="1"/>
    <col min="4611" max="4611" width="20.5" style="38" customWidth="1"/>
    <col min="4612" max="4615" width="19" style="38" customWidth="1"/>
    <col min="4616" max="4864" width="6.875" style="38"/>
    <col min="4865" max="4865" width="22.875" style="38" customWidth="1"/>
    <col min="4866" max="4866" width="19" style="38" customWidth="1"/>
    <col min="4867" max="4867" width="20.5" style="38" customWidth="1"/>
    <col min="4868" max="4871" width="19" style="38" customWidth="1"/>
    <col min="4872" max="5120" width="6.875" style="38"/>
    <col min="5121" max="5121" width="22.875" style="38" customWidth="1"/>
    <col min="5122" max="5122" width="19" style="38" customWidth="1"/>
    <col min="5123" max="5123" width="20.5" style="38" customWidth="1"/>
    <col min="5124" max="5127" width="19" style="38" customWidth="1"/>
    <col min="5128" max="5376" width="6.875" style="38"/>
    <col min="5377" max="5377" width="22.875" style="38" customWidth="1"/>
    <col min="5378" max="5378" width="19" style="38" customWidth="1"/>
    <col min="5379" max="5379" width="20.5" style="38" customWidth="1"/>
    <col min="5380" max="5383" width="19" style="38" customWidth="1"/>
    <col min="5384" max="5632" width="6.875" style="38"/>
    <col min="5633" max="5633" width="22.875" style="38" customWidth="1"/>
    <col min="5634" max="5634" width="19" style="38" customWidth="1"/>
    <col min="5635" max="5635" width="20.5" style="38" customWidth="1"/>
    <col min="5636" max="5639" width="19" style="38" customWidth="1"/>
    <col min="5640" max="5888" width="6.875" style="38"/>
    <col min="5889" max="5889" width="22.875" style="38" customWidth="1"/>
    <col min="5890" max="5890" width="19" style="38" customWidth="1"/>
    <col min="5891" max="5891" width="20.5" style="38" customWidth="1"/>
    <col min="5892" max="5895" width="19" style="38" customWidth="1"/>
    <col min="5896" max="6144" width="6.875" style="38"/>
    <col min="6145" max="6145" width="22.875" style="38" customWidth="1"/>
    <col min="6146" max="6146" width="19" style="38" customWidth="1"/>
    <col min="6147" max="6147" width="20.5" style="38" customWidth="1"/>
    <col min="6148" max="6151" width="19" style="38" customWidth="1"/>
    <col min="6152" max="6400" width="6.875" style="38"/>
    <col min="6401" max="6401" width="22.875" style="38" customWidth="1"/>
    <col min="6402" max="6402" width="19" style="38" customWidth="1"/>
    <col min="6403" max="6403" width="20.5" style="38" customWidth="1"/>
    <col min="6404" max="6407" width="19" style="38" customWidth="1"/>
    <col min="6408" max="6656" width="6.875" style="38"/>
    <col min="6657" max="6657" width="22.875" style="38" customWidth="1"/>
    <col min="6658" max="6658" width="19" style="38" customWidth="1"/>
    <col min="6659" max="6659" width="20.5" style="38" customWidth="1"/>
    <col min="6660" max="6663" width="19" style="38" customWidth="1"/>
    <col min="6664" max="6912" width="6.875" style="38"/>
    <col min="6913" max="6913" width="22.875" style="38" customWidth="1"/>
    <col min="6914" max="6914" width="19" style="38" customWidth="1"/>
    <col min="6915" max="6915" width="20.5" style="38" customWidth="1"/>
    <col min="6916" max="6919" width="19" style="38" customWidth="1"/>
    <col min="6920" max="7168" width="6.875" style="38"/>
    <col min="7169" max="7169" width="22.875" style="38" customWidth="1"/>
    <col min="7170" max="7170" width="19" style="38" customWidth="1"/>
    <col min="7171" max="7171" width="20.5" style="38" customWidth="1"/>
    <col min="7172" max="7175" width="19" style="38" customWidth="1"/>
    <col min="7176" max="7424" width="6.875" style="38"/>
    <col min="7425" max="7425" width="22.875" style="38" customWidth="1"/>
    <col min="7426" max="7426" width="19" style="38" customWidth="1"/>
    <col min="7427" max="7427" width="20.5" style="38" customWidth="1"/>
    <col min="7428" max="7431" width="19" style="38" customWidth="1"/>
    <col min="7432" max="7680" width="6.875" style="38"/>
    <col min="7681" max="7681" width="22.875" style="38" customWidth="1"/>
    <col min="7682" max="7682" width="19" style="38" customWidth="1"/>
    <col min="7683" max="7683" width="20.5" style="38" customWidth="1"/>
    <col min="7684" max="7687" width="19" style="38" customWidth="1"/>
    <col min="7688" max="7936" width="6.875" style="38"/>
    <col min="7937" max="7937" width="22.875" style="38" customWidth="1"/>
    <col min="7938" max="7938" width="19" style="38" customWidth="1"/>
    <col min="7939" max="7939" width="20.5" style="38" customWidth="1"/>
    <col min="7940" max="7943" width="19" style="38" customWidth="1"/>
    <col min="7944" max="8192" width="6.875" style="38"/>
    <col min="8193" max="8193" width="22.875" style="38" customWidth="1"/>
    <col min="8194" max="8194" width="19" style="38" customWidth="1"/>
    <col min="8195" max="8195" width="20.5" style="38" customWidth="1"/>
    <col min="8196" max="8199" width="19" style="38" customWidth="1"/>
    <col min="8200" max="8448" width="6.875" style="38"/>
    <col min="8449" max="8449" width="22.875" style="38" customWidth="1"/>
    <col min="8450" max="8450" width="19" style="38" customWidth="1"/>
    <col min="8451" max="8451" width="20.5" style="38" customWidth="1"/>
    <col min="8452" max="8455" width="19" style="38" customWidth="1"/>
    <col min="8456" max="8704" width="6.875" style="38"/>
    <col min="8705" max="8705" width="22.875" style="38" customWidth="1"/>
    <col min="8706" max="8706" width="19" style="38" customWidth="1"/>
    <col min="8707" max="8707" width="20.5" style="38" customWidth="1"/>
    <col min="8708" max="8711" width="19" style="38" customWidth="1"/>
    <col min="8712" max="8960" width="6.875" style="38"/>
    <col min="8961" max="8961" width="22.875" style="38" customWidth="1"/>
    <col min="8962" max="8962" width="19" style="38" customWidth="1"/>
    <col min="8963" max="8963" width="20.5" style="38" customWidth="1"/>
    <col min="8964" max="8967" width="19" style="38" customWidth="1"/>
    <col min="8968" max="9216" width="6.875" style="38"/>
    <col min="9217" max="9217" width="22.875" style="38" customWidth="1"/>
    <col min="9218" max="9218" width="19" style="38" customWidth="1"/>
    <col min="9219" max="9219" width="20.5" style="38" customWidth="1"/>
    <col min="9220" max="9223" width="19" style="38" customWidth="1"/>
    <col min="9224" max="9472" width="6.875" style="38"/>
    <col min="9473" max="9473" width="22.875" style="38" customWidth="1"/>
    <col min="9474" max="9474" width="19" style="38" customWidth="1"/>
    <col min="9475" max="9475" width="20.5" style="38" customWidth="1"/>
    <col min="9476" max="9479" width="19" style="38" customWidth="1"/>
    <col min="9480" max="9728" width="6.875" style="38"/>
    <col min="9729" max="9729" width="22.875" style="38" customWidth="1"/>
    <col min="9730" max="9730" width="19" style="38" customWidth="1"/>
    <col min="9731" max="9731" width="20.5" style="38" customWidth="1"/>
    <col min="9732" max="9735" width="19" style="38" customWidth="1"/>
    <col min="9736" max="9984" width="6.875" style="38"/>
    <col min="9985" max="9985" width="22.875" style="38" customWidth="1"/>
    <col min="9986" max="9986" width="19" style="38" customWidth="1"/>
    <col min="9987" max="9987" width="20.5" style="38" customWidth="1"/>
    <col min="9988" max="9991" width="19" style="38" customWidth="1"/>
    <col min="9992" max="10240" width="6.875" style="38"/>
    <col min="10241" max="10241" width="22.875" style="38" customWidth="1"/>
    <col min="10242" max="10242" width="19" style="38" customWidth="1"/>
    <col min="10243" max="10243" width="20.5" style="38" customWidth="1"/>
    <col min="10244" max="10247" width="19" style="38" customWidth="1"/>
    <col min="10248" max="10496" width="6.875" style="38"/>
    <col min="10497" max="10497" width="22.875" style="38" customWidth="1"/>
    <col min="10498" max="10498" width="19" style="38" customWidth="1"/>
    <col min="10499" max="10499" width="20.5" style="38" customWidth="1"/>
    <col min="10500" max="10503" width="19" style="38" customWidth="1"/>
    <col min="10504" max="10752" width="6.875" style="38"/>
    <col min="10753" max="10753" width="22.875" style="38" customWidth="1"/>
    <col min="10754" max="10754" width="19" style="38" customWidth="1"/>
    <col min="10755" max="10755" width="20.5" style="38" customWidth="1"/>
    <col min="10756" max="10759" width="19" style="38" customWidth="1"/>
    <col min="10760" max="11008" width="6.875" style="38"/>
    <col min="11009" max="11009" width="22.875" style="38" customWidth="1"/>
    <col min="11010" max="11010" width="19" style="38" customWidth="1"/>
    <col min="11011" max="11011" width="20.5" style="38" customWidth="1"/>
    <col min="11012" max="11015" width="19" style="38" customWidth="1"/>
    <col min="11016" max="11264" width="6.875" style="38"/>
    <col min="11265" max="11265" width="22.875" style="38" customWidth="1"/>
    <col min="11266" max="11266" width="19" style="38" customWidth="1"/>
    <col min="11267" max="11267" width="20.5" style="38" customWidth="1"/>
    <col min="11268" max="11271" width="19" style="38" customWidth="1"/>
    <col min="11272" max="11520" width="6.875" style="38"/>
    <col min="11521" max="11521" width="22.875" style="38" customWidth="1"/>
    <col min="11522" max="11522" width="19" style="38" customWidth="1"/>
    <col min="11523" max="11523" width="20.5" style="38" customWidth="1"/>
    <col min="11524" max="11527" width="19" style="38" customWidth="1"/>
    <col min="11528" max="11776" width="6.875" style="38"/>
    <col min="11777" max="11777" width="22.875" style="38" customWidth="1"/>
    <col min="11778" max="11778" width="19" style="38" customWidth="1"/>
    <col min="11779" max="11779" width="20.5" style="38" customWidth="1"/>
    <col min="11780" max="11783" width="19" style="38" customWidth="1"/>
    <col min="11784" max="12032" width="6.875" style="38"/>
    <col min="12033" max="12033" width="22.875" style="38" customWidth="1"/>
    <col min="12034" max="12034" width="19" style="38" customWidth="1"/>
    <col min="12035" max="12035" width="20.5" style="38" customWidth="1"/>
    <col min="12036" max="12039" width="19" style="38" customWidth="1"/>
    <col min="12040" max="12288" width="6.875" style="38"/>
    <col min="12289" max="12289" width="22.875" style="38" customWidth="1"/>
    <col min="12290" max="12290" width="19" style="38" customWidth="1"/>
    <col min="12291" max="12291" width="20.5" style="38" customWidth="1"/>
    <col min="12292" max="12295" width="19" style="38" customWidth="1"/>
    <col min="12296" max="12544" width="6.875" style="38"/>
    <col min="12545" max="12545" width="22.875" style="38" customWidth="1"/>
    <col min="12546" max="12546" width="19" style="38" customWidth="1"/>
    <col min="12547" max="12547" width="20.5" style="38" customWidth="1"/>
    <col min="12548" max="12551" width="19" style="38" customWidth="1"/>
    <col min="12552" max="12800" width="6.875" style="38"/>
    <col min="12801" max="12801" width="22.875" style="38" customWidth="1"/>
    <col min="12802" max="12802" width="19" style="38" customWidth="1"/>
    <col min="12803" max="12803" width="20.5" style="38" customWidth="1"/>
    <col min="12804" max="12807" width="19" style="38" customWidth="1"/>
    <col min="12808" max="13056" width="6.875" style="38"/>
    <col min="13057" max="13057" width="22.875" style="38" customWidth="1"/>
    <col min="13058" max="13058" width="19" style="38" customWidth="1"/>
    <col min="13059" max="13059" width="20.5" style="38" customWidth="1"/>
    <col min="13060" max="13063" width="19" style="38" customWidth="1"/>
    <col min="13064" max="13312" width="6.875" style="38"/>
    <col min="13313" max="13313" width="22.875" style="38" customWidth="1"/>
    <col min="13314" max="13314" width="19" style="38" customWidth="1"/>
    <col min="13315" max="13315" width="20.5" style="38" customWidth="1"/>
    <col min="13316" max="13319" width="19" style="38" customWidth="1"/>
    <col min="13320" max="13568" width="6.875" style="38"/>
    <col min="13569" max="13569" width="22.875" style="38" customWidth="1"/>
    <col min="13570" max="13570" width="19" style="38" customWidth="1"/>
    <col min="13571" max="13571" width="20.5" style="38" customWidth="1"/>
    <col min="13572" max="13575" width="19" style="38" customWidth="1"/>
    <col min="13576" max="13824" width="6.875" style="38"/>
    <col min="13825" max="13825" width="22.875" style="38" customWidth="1"/>
    <col min="13826" max="13826" width="19" style="38" customWidth="1"/>
    <col min="13827" max="13827" width="20.5" style="38" customWidth="1"/>
    <col min="13828" max="13831" width="19" style="38" customWidth="1"/>
    <col min="13832" max="14080" width="6.875" style="38"/>
    <col min="14081" max="14081" width="22.875" style="38" customWidth="1"/>
    <col min="14082" max="14082" width="19" style="38" customWidth="1"/>
    <col min="14083" max="14083" width="20.5" style="38" customWidth="1"/>
    <col min="14084" max="14087" width="19" style="38" customWidth="1"/>
    <col min="14088" max="14336" width="6.875" style="38"/>
    <col min="14337" max="14337" width="22.875" style="38" customWidth="1"/>
    <col min="14338" max="14338" width="19" style="38" customWidth="1"/>
    <col min="14339" max="14339" width="20.5" style="38" customWidth="1"/>
    <col min="14340" max="14343" width="19" style="38" customWidth="1"/>
    <col min="14344" max="14592" width="6.875" style="38"/>
    <col min="14593" max="14593" width="22.875" style="38" customWidth="1"/>
    <col min="14594" max="14594" width="19" style="38" customWidth="1"/>
    <col min="14595" max="14595" width="20.5" style="38" customWidth="1"/>
    <col min="14596" max="14599" width="19" style="38" customWidth="1"/>
    <col min="14600" max="14848" width="6.875" style="38"/>
    <col min="14849" max="14849" width="22.875" style="38" customWidth="1"/>
    <col min="14850" max="14850" width="19" style="38" customWidth="1"/>
    <col min="14851" max="14851" width="20.5" style="38" customWidth="1"/>
    <col min="14852" max="14855" width="19" style="38" customWidth="1"/>
    <col min="14856" max="15104" width="6.875" style="38"/>
    <col min="15105" max="15105" width="22.875" style="38" customWidth="1"/>
    <col min="15106" max="15106" width="19" style="38" customWidth="1"/>
    <col min="15107" max="15107" width="20.5" style="38" customWidth="1"/>
    <col min="15108" max="15111" width="19" style="38" customWidth="1"/>
    <col min="15112" max="15360" width="6.875" style="38"/>
    <col min="15361" max="15361" width="22.875" style="38" customWidth="1"/>
    <col min="15362" max="15362" width="19" style="38" customWidth="1"/>
    <col min="15363" max="15363" width="20.5" style="38" customWidth="1"/>
    <col min="15364" max="15367" width="19" style="38" customWidth="1"/>
    <col min="15368" max="15616" width="6.875" style="38"/>
    <col min="15617" max="15617" width="22.875" style="38" customWidth="1"/>
    <col min="15618" max="15618" width="19" style="38" customWidth="1"/>
    <col min="15619" max="15619" width="20.5" style="38" customWidth="1"/>
    <col min="15620" max="15623" width="19" style="38" customWidth="1"/>
    <col min="15624" max="15872" width="6.875" style="38"/>
    <col min="15873" max="15873" width="22.875" style="38" customWidth="1"/>
    <col min="15874" max="15874" width="19" style="38" customWidth="1"/>
    <col min="15875" max="15875" width="20.5" style="38" customWidth="1"/>
    <col min="15876" max="15879" width="19" style="38" customWidth="1"/>
    <col min="15880" max="16128" width="6.875" style="38"/>
    <col min="16129" max="16129" width="22.875" style="38" customWidth="1"/>
    <col min="16130" max="16130" width="19" style="38" customWidth="1"/>
    <col min="16131" max="16131" width="20.5" style="38" customWidth="1"/>
    <col min="16132" max="16135" width="19" style="38" customWidth="1"/>
    <col min="16136" max="16384" width="6.875" style="38"/>
  </cols>
  <sheetData>
    <row r="1" spans="1:13" s="9" customFormat="1" ht="20.100000000000001" customHeight="1">
      <c r="A1" s="7" t="s">
        <v>311</v>
      </c>
      <c r="B1" s="8"/>
      <c r="C1" s="8"/>
      <c r="D1" s="8"/>
      <c r="E1" s="8"/>
      <c r="F1" s="8"/>
      <c r="G1" s="8"/>
    </row>
    <row r="2" spans="1:13" s="9" customFormat="1" ht="39" customHeight="1">
      <c r="A2" s="10" t="s">
        <v>428</v>
      </c>
      <c r="B2" s="11"/>
      <c r="C2" s="11"/>
      <c r="D2" s="11"/>
      <c r="E2" s="11"/>
      <c r="F2" s="11"/>
      <c r="G2" s="11"/>
    </row>
    <row r="3" spans="1:13" s="9" customFormat="1" ht="20.100000000000001" customHeight="1">
      <c r="A3" s="12"/>
      <c r="B3" s="8"/>
      <c r="C3" s="8"/>
      <c r="D3" s="8"/>
      <c r="E3" s="8"/>
      <c r="F3" s="8"/>
      <c r="G3" s="8"/>
    </row>
    <row r="4" spans="1:13" s="9" customFormat="1" ht="30.75" customHeight="1">
      <c r="A4" s="13"/>
      <c r="B4" s="14"/>
      <c r="C4" s="14"/>
      <c r="D4" s="14"/>
      <c r="E4" s="14"/>
      <c r="F4" s="14"/>
      <c r="G4" s="15" t="s">
        <v>312</v>
      </c>
    </row>
    <row r="5" spans="1:13" s="9" customFormat="1" ht="20.100000000000001" customHeight="1">
      <c r="A5" s="163" t="s">
        <v>313</v>
      </c>
      <c r="B5" s="163"/>
      <c r="C5" s="163" t="s">
        <v>314</v>
      </c>
      <c r="D5" s="163"/>
      <c r="E5" s="163"/>
      <c r="F5" s="163"/>
      <c r="G5" s="163"/>
    </row>
    <row r="6" spans="1:13" s="9" customFormat="1" ht="45" customHeight="1">
      <c r="A6" s="16" t="s">
        <v>315</v>
      </c>
      <c r="B6" s="16" t="s">
        <v>316</v>
      </c>
      <c r="C6" s="16" t="s">
        <v>315</v>
      </c>
      <c r="D6" s="16" t="s">
        <v>317</v>
      </c>
      <c r="E6" s="16" t="s">
        <v>318</v>
      </c>
      <c r="F6" s="16" t="s">
        <v>319</v>
      </c>
      <c r="G6" s="16" t="s">
        <v>320</v>
      </c>
    </row>
    <row r="7" spans="1:13" s="9" customFormat="1" ht="20.100000000000001" customHeight="1">
      <c r="A7" s="17" t="s">
        <v>321</v>
      </c>
      <c r="B7" s="18">
        <v>626.82000000000005</v>
      </c>
      <c r="C7" s="19" t="s">
        <v>322</v>
      </c>
      <c r="D7" s="20">
        <v>626.82000000000005</v>
      </c>
      <c r="E7" s="20">
        <v>626.82000000000005</v>
      </c>
      <c r="F7" s="20"/>
      <c r="G7" s="20"/>
    </row>
    <row r="8" spans="1:13" s="9" customFormat="1" ht="20.100000000000001" customHeight="1">
      <c r="A8" s="21" t="s">
        <v>323</v>
      </c>
      <c r="B8" s="22">
        <v>626.82000000000005</v>
      </c>
      <c r="C8" s="155" t="s">
        <v>438</v>
      </c>
      <c r="D8" s="23">
        <v>521.13</v>
      </c>
      <c r="E8" s="23">
        <v>521.13</v>
      </c>
      <c r="F8" s="23"/>
      <c r="G8" s="23"/>
    </row>
    <row r="9" spans="1:13" s="9" customFormat="1" ht="20.100000000000001" customHeight="1">
      <c r="A9" s="21" t="s">
        <v>324</v>
      </c>
      <c r="B9" s="24"/>
      <c r="C9" s="155" t="s">
        <v>439</v>
      </c>
      <c r="D9" s="23">
        <v>59.32</v>
      </c>
      <c r="E9" s="23">
        <v>59.32</v>
      </c>
      <c r="F9" s="23"/>
      <c r="G9" s="23"/>
    </row>
    <row r="10" spans="1:13" s="9" customFormat="1" ht="20.100000000000001" customHeight="1">
      <c r="A10" s="25" t="s">
        <v>325</v>
      </c>
      <c r="B10" s="26"/>
      <c r="C10" s="155" t="s">
        <v>475</v>
      </c>
      <c r="D10" s="23">
        <v>23.5</v>
      </c>
      <c r="E10" s="23">
        <v>23.5</v>
      </c>
      <c r="F10" s="23"/>
      <c r="G10" s="23"/>
    </row>
    <row r="11" spans="1:13" s="9" customFormat="1" ht="20.100000000000001" customHeight="1">
      <c r="A11" s="28" t="s">
        <v>326</v>
      </c>
      <c r="B11" s="18"/>
      <c r="C11" s="155" t="s">
        <v>441</v>
      </c>
      <c r="D11" s="23">
        <v>22.86</v>
      </c>
      <c r="E11" s="23">
        <v>22.86</v>
      </c>
      <c r="F11" s="23"/>
      <c r="G11" s="23"/>
    </row>
    <row r="12" spans="1:13" s="9" customFormat="1" ht="20.100000000000001" customHeight="1">
      <c r="A12" s="25" t="s">
        <v>323</v>
      </c>
      <c r="B12" s="22"/>
      <c r="D12" s="23"/>
      <c r="E12" s="23"/>
      <c r="F12" s="23"/>
      <c r="G12" s="23"/>
    </row>
    <row r="13" spans="1:13" s="9" customFormat="1" ht="20.100000000000001" customHeight="1">
      <c r="A13" s="25" t="s">
        <v>324</v>
      </c>
      <c r="B13" s="24"/>
      <c r="C13" s="27"/>
      <c r="D13" s="23"/>
      <c r="E13" s="23"/>
      <c r="F13" s="23"/>
      <c r="G13" s="23"/>
    </row>
    <row r="14" spans="1:13" s="9" customFormat="1" ht="20.100000000000001" customHeight="1">
      <c r="A14" s="21" t="s">
        <v>325</v>
      </c>
      <c r="B14" s="26"/>
      <c r="C14" s="27"/>
      <c r="D14" s="23"/>
      <c r="E14" s="23"/>
      <c r="F14" s="23"/>
      <c r="G14" s="23"/>
      <c r="M14" s="30"/>
    </row>
    <row r="15" spans="1:13" s="9" customFormat="1" ht="20.100000000000001" customHeight="1">
      <c r="A15" s="28"/>
      <c r="B15" s="33"/>
      <c r="C15" s="29"/>
      <c r="D15" s="32"/>
      <c r="E15" s="32"/>
      <c r="F15" s="32"/>
      <c r="G15" s="32"/>
    </row>
    <row r="16" spans="1:13" s="9" customFormat="1" ht="20.100000000000001" customHeight="1">
      <c r="A16" s="28"/>
      <c r="B16" s="33"/>
      <c r="C16" s="33" t="s">
        <v>327</v>
      </c>
      <c r="D16" s="34">
        <f>E16+F16+G16</f>
        <v>0</v>
      </c>
      <c r="E16" s="35">
        <f>B8+B12-E7</f>
        <v>0</v>
      </c>
      <c r="F16" s="35">
        <f>B9+B13-F7</f>
        <v>0</v>
      </c>
      <c r="G16" s="35">
        <f>B10+B14-G7</f>
        <v>0</v>
      </c>
    </row>
    <row r="17" spans="1:7" s="9" customFormat="1" ht="20.100000000000001" customHeight="1">
      <c r="A17" s="28"/>
      <c r="B17" s="33"/>
      <c r="C17" s="33"/>
      <c r="D17" s="35"/>
      <c r="E17" s="35"/>
      <c r="F17" s="35"/>
      <c r="G17" s="36"/>
    </row>
    <row r="18" spans="1:7" s="9" customFormat="1" ht="20.100000000000001" customHeight="1">
      <c r="A18" s="28" t="s">
        <v>328</v>
      </c>
      <c r="B18" s="31">
        <f>B7+B11</f>
        <v>626.82000000000005</v>
      </c>
      <c r="C18" s="31" t="s">
        <v>329</v>
      </c>
      <c r="D18" s="35">
        <f>SUM(D7+D16)</f>
        <v>626.82000000000005</v>
      </c>
      <c r="E18" s="35">
        <f>SUM(E7+E16)</f>
        <v>626.82000000000005</v>
      </c>
      <c r="F18" s="35">
        <f>SUM(F7+F16)</f>
        <v>0</v>
      </c>
      <c r="G18" s="35">
        <f>SUM(G7+G16)</f>
        <v>0</v>
      </c>
    </row>
    <row r="19" spans="1:7" ht="20.100000000000001" customHeight="1">
      <c r="A19" s="164" t="s">
        <v>415</v>
      </c>
      <c r="B19" s="164"/>
      <c r="C19" s="164"/>
      <c r="D19" s="164"/>
      <c r="E19" s="164"/>
      <c r="F19" s="164"/>
      <c r="G19" s="164"/>
    </row>
    <row r="20" spans="1:7" ht="20.100000000000001" customHeight="1">
      <c r="A20" s="165" t="s">
        <v>416</v>
      </c>
      <c r="B20" s="165"/>
      <c r="C20" s="165"/>
      <c r="D20" s="165"/>
      <c r="E20" s="165"/>
      <c r="F20" s="165"/>
      <c r="G20" s="165"/>
    </row>
    <row r="21" spans="1:7" ht="20.100000000000001" customHeight="1">
      <c r="A21" s="165" t="s">
        <v>426</v>
      </c>
      <c r="B21" s="165"/>
      <c r="C21" s="165"/>
      <c r="D21" s="165"/>
      <c r="E21" s="165"/>
      <c r="F21" s="165"/>
    </row>
  </sheetData>
  <mergeCells count="5">
    <mergeCell ref="A5:B5"/>
    <mergeCell ref="C5:G5"/>
    <mergeCell ref="A19:G19"/>
    <mergeCell ref="A20:G20"/>
    <mergeCell ref="A21:F21"/>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topLeftCell="A4" workbookViewId="0">
      <selection activeCell="A24" sqref="A24:F24"/>
    </sheetView>
  </sheetViews>
  <sheetFormatPr defaultColWidth="6.875" defaultRowHeight="12.75" customHeight="1"/>
  <cols>
    <col min="1" max="1" width="23.625" style="40" customWidth="1"/>
    <col min="2" max="2" width="44.625" style="40" customWidth="1"/>
    <col min="3" max="3" width="16.5" style="40" customWidth="1"/>
    <col min="4" max="6" width="13.625" style="40" customWidth="1"/>
    <col min="7" max="256" width="6.875" style="40"/>
    <col min="257" max="257" width="23.625" style="40" customWidth="1"/>
    <col min="258" max="258" width="44.625" style="40" customWidth="1"/>
    <col min="259" max="259" width="16.5" style="40" customWidth="1"/>
    <col min="260" max="262" width="13.625" style="40" customWidth="1"/>
    <col min="263" max="512" width="6.875" style="40"/>
    <col min="513" max="513" width="23.625" style="40" customWidth="1"/>
    <col min="514" max="514" width="44.625" style="40" customWidth="1"/>
    <col min="515" max="515" width="16.5" style="40" customWidth="1"/>
    <col min="516" max="518" width="13.625" style="40" customWidth="1"/>
    <col min="519" max="768" width="6.875" style="40"/>
    <col min="769" max="769" width="23.625" style="40" customWidth="1"/>
    <col min="770" max="770" width="44.625" style="40" customWidth="1"/>
    <col min="771" max="771" width="16.5" style="40" customWidth="1"/>
    <col min="772" max="774" width="13.625" style="40" customWidth="1"/>
    <col min="775" max="1024" width="6.875" style="40"/>
    <col min="1025" max="1025" width="23.625" style="40" customWidth="1"/>
    <col min="1026" max="1026" width="44.625" style="40" customWidth="1"/>
    <col min="1027" max="1027" width="16.5" style="40" customWidth="1"/>
    <col min="1028" max="1030" width="13.625" style="40" customWidth="1"/>
    <col min="1031" max="1280" width="6.875" style="40"/>
    <col min="1281" max="1281" width="23.625" style="40" customWidth="1"/>
    <col min="1282" max="1282" width="44.625" style="40" customWidth="1"/>
    <col min="1283" max="1283" width="16.5" style="40" customWidth="1"/>
    <col min="1284" max="1286" width="13.625" style="40" customWidth="1"/>
    <col min="1287" max="1536" width="6.875" style="40"/>
    <col min="1537" max="1537" width="23.625" style="40" customWidth="1"/>
    <col min="1538" max="1538" width="44.625" style="40" customWidth="1"/>
    <col min="1539" max="1539" width="16.5" style="40" customWidth="1"/>
    <col min="1540" max="1542" width="13.625" style="40" customWidth="1"/>
    <col min="1543" max="1792" width="6.875" style="40"/>
    <col min="1793" max="1793" width="23.625" style="40" customWidth="1"/>
    <col min="1794" max="1794" width="44.625" style="40" customWidth="1"/>
    <col min="1795" max="1795" width="16.5" style="40" customWidth="1"/>
    <col min="1796" max="1798" width="13.625" style="40" customWidth="1"/>
    <col min="1799" max="2048" width="6.875" style="40"/>
    <col min="2049" max="2049" width="23.625" style="40" customWidth="1"/>
    <col min="2050" max="2050" width="44.625" style="40" customWidth="1"/>
    <col min="2051" max="2051" width="16.5" style="40" customWidth="1"/>
    <col min="2052" max="2054" width="13.625" style="40" customWidth="1"/>
    <col min="2055" max="2304" width="6.875" style="40"/>
    <col min="2305" max="2305" width="23.625" style="40" customWidth="1"/>
    <col min="2306" max="2306" width="44.625" style="40" customWidth="1"/>
    <col min="2307" max="2307" width="16.5" style="40" customWidth="1"/>
    <col min="2308" max="2310" width="13.625" style="40" customWidth="1"/>
    <col min="2311" max="2560" width="6.875" style="40"/>
    <col min="2561" max="2561" width="23.625" style="40" customWidth="1"/>
    <col min="2562" max="2562" width="44.625" style="40" customWidth="1"/>
    <col min="2563" max="2563" width="16.5" style="40" customWidth="1"/>
    <col min="2564" max="2566" width="13.625" style="40" customWidth="1"/>
    <col min="2567" max="2816" width="6.875" style="40"/>
    <col min="2817" max="2817" width="23.625" style="40" customWidth="1"/>
    <col min="2818" max="2818" width="44.625" style="40" customWidth="1"/>
    <col min="2819" max="2819" width="16.5" style="40" customWidth="1"/>
    <col min="2820" max="2822" width="13.625" style="40" customWidth="1"/>
    <col min="2823" max="3072" width="6.875" style="40"/>
    <col min="3073" max="3073" width="23.625" style="40" customWidth="1"/>
    <col min="3074" max="3074" width="44.625" style="40" customWidth="1"/>
    <col min="3075" max="3075" width="16.5" style="40" customWidth="1"/>
    <col min="3076" max="3078" width="13.625" style="40" customWidth="1"/>
    <col min="3079" max="3328" width="6.875" style="40"/>
    <col min="3329" max="3329" width="23.625" style="40" customWidth="1"/>
    <col min="3330" max="3330" width="44.625" style="40" customWidth="1"/>
    <col min="3331" max="3331" width="16.5" style="40" customWidth="1"/>
    <col min="3332" max="3334" width="13.625" style="40" customWidth="1"/>
    <col min="3335" max="3584" width="6.875" style="40"/>
    <col min="3585" max="3585" width="23.625" style="40" customWidth="1"/>
    <col min="3586" max="3586" width="44.625" style="40" customWidth="1"/>
    <col min="3587" max="3587" width="16.5" style="40" customWidth="1"/>
    <col min="3588" max="3590" width="13.625" style="40" customWidth="1"/>
    <col min="3591" max="3840" width="6.875" style="40"/>
    <col min="3841" max="3841" width="23.625" style="40" customWidth="1"/>
    <col min="3842" max="3842" width="44.625" style="40" customWidth="1"/>
    <col min="3843" max="3843" width="16.5" style="40" customWidth="1"/>
    <col min="3844" max="3846" width="13.625" style="40" customWidth="1"/>
    <col min="3847" max="4096" width="6.875" style="40"/>
    <col min="4097" max="4097" width="23.625" style="40" customWidth="1"/>
    <col min="4098" max="4098" width="44.625" style="40" customWidth="1"/>
    <col min="4099" max="4099" width="16.5" style="40" customWidth="1"/>
    <col min="4100" max="4102" width="13.625" style="40" customWidth="1"/>
    <col min="4103" max="4352" width="6.875" style="40"/>
    <col min="4353" max="4353" width="23.625" style="40" customWidth="1"/>
    <col min="4354" max="4354" width="44.625" style="40" customWidth="1"/>
    <col min="4355" max="4355" width="16.5" style="40" customWidth="1"/>
    <col min="4356" max="4358" width="13.625" style="40" customWidth="1"/>
    <col min="4359" max="4608" width="6.875" style="40"/>
    <col min="4609" max="4609" width="23.625" style="40" customWidth="1"/>
    <col min="4610" max="4610" width="44.625" style="40" customWidth="1"/>
    <col min="4611" max="4611" width="16.5" style="40" customWidth="1"/>
    <col min="4612" max="4614" width="13.625" style="40" customWidth="1"/>
    <col min="4615" max="4864" width="6.875" style="40"/>
    <col min="4865" max="4865" width="23.625" style="40" customWidth="1"/>
    <col min="4866" max="4866" width="44.625" style="40" customWidth="1"/>
    <col min="4867" max="4867" width="16.5" style="40" customWidth="1"/>
    <col min="4868" max="4870" width="13.625" style="40" customWidth="1"/>
    <col min="4871" max="5120" width="6.875" style="40"/>
    <col min="5121" max="5121" width="23.625" style="40" customWidth="1"/>
    <col min="5122" max="5122" width="44.625" style="40" customWidth="1"/>
    <col min="5123" max="5123" width="16.5" style="40" customWidth="1"/>
    <col min="5124" max="5126" width="13.625" style="40" customWidth="1"/>
    <col min="5127" max="5376" width="6.875" style="40"/>
    <col min="5377" max="5377" width="23.625" style="40" customWidth="1"/>
    <col min="5378" max="5378" width="44.625" style="40" customWidth="1"/>
    <col min="5379" max="5379" width="16.5" style="40" customWidth="1"/>
    <col min="5380" max="5382" width="13.625" style="40" customWidth="1"/>
    <col min="5383" max="5632" width="6.875" style="40"/>
    <col min="5633" max="5633" width="23.625" style="40" customWidth="1"/>
    <col min="5634" max="5634" width="44.625" style="40" customWidth="1"/>
    <col min="5635" max="5635" width="16.5" style="40" customWidth="1"/>
    <col min="5636" max="5638" width="13.625" style="40" customWidth="1"/>
    <col min="5639" max="5888" width="6.875" style="40"/>
    <col min="5889" max="5889" width="23.625" style="40" customWidth="1"/>
    <col min="5890" max="5890" width="44.625" style="40" customWidth="1"/>
    <col min="5891" max="5891" width="16.5" style="40" customWidth="1"/>
    <col min="5892" max="5894" width="13.625" style="40" customWidth="1"/>
    <col min="5895" max="6144" width="6.875" style="40"/>
    <col min="6145" max="6145" width="23.625" style="40" customWidth="1"/>
    <col min="6146" max="6146" width="44.625" style="40" customWidth="1"/>
    <col min="6147" max="6147" width="16.5" style="40" customWidth="1"/>
    <col min="6148" max="6150" width="13.625" style="40" customWidth="1"/>
    <col min="6151" max="6400" width="6.875" style="40"/>
    <col min="6401" max="6401" width="23.625" style="40" customWidth="1"/>
    <col min="6402" max="6402" width="44.625" style="40" customWidth="1"/>
    <col min="6403" max="6403" width="16.5" style="40" customWidth="1"/>
    <col min="6404" max="6406" width="13.625" style="40" customWidth="1"/>
    <col min="6407" max="6656" width="6.875" style="40"/>
    <col min="6657" max="6657" width="23.625" style="40" customWidth="1"/>
    <col min="6658" max="6658" width="44.625" style="40" customWidth="1"/>
    <col min="6659" max="6659" width="16.5" style="40" customWidth="1"/>
    <col min="6660" max="6662" width="13.625" style="40" customWidth="1"/>
    <col min="6663" max="6912" width="6.875" style="40"/>
    <col min="6913" max="6913" width="23.625" style="40" customWidth="1"/>
    <col min="6914" max="6914" width="44.625" style="40" customWidth="1"/>
    <col min="6915" max="6915" width="16.5" style="40" customWidth="1"/>
    <col min="6916" max="6918" width="13.625" style="40" customWidth="1"/>
    <col min="6919" max="7168" width="6.875" style="40"/>
    <col min="7169" max="7169" width="23.625" style="40" customWidth="1"/>
    <col min="7170" max="7170" width="44.625" style="40" customWidth="1"/>
    <col min="7171" max="7171" width="16.5" style="40" customWidth="1"/>
    <col min="7172" max="7174" width="13.625" style="40" customWidth="1"/>
    <col min="7175" max="7424" width="6.875" style="40"/>
    <col min="7425" max="7425" width="23.625" style="40" customWidth="1"/>
    <col min="7426" max="7426" width="44.625" style="40" customWidth="1"/>
    <col min="7427" max="7427" width="16.5" style="40" customWidth="1"/>
    <col min="7428" max="7430" width="13.625" style="40" customWidth="1"/>
    <col min="7431" max="7680" width="6.875" style="40"/>
    <col min="7681" max="7681" width="23.625" style="40" customWidth="1"/>
    <col min="7682" max="7682" width="44.625" style="40" customWidth="1"/>
    <col min="7683" max="7683" width="16.5" style="40" customWidth="1"/>
    <col min="7684" max="7686" width="13.625" style="40" customWidth="1"/>
    <col min="7687" max="7936" width="6.875" style="40"/>
    <col min="7937" max="7937" width="23.625" style="40" customWidth="1"/>
    <col min="7938" max="7938" width="44.625" style="40" customWidth="1"/>
    <col min="7939" max="7939" width="16.5" style="40" customWidth="1"/>
    <col min="7940" max="7942" width="13.625" style="40" customWidth="1"/>
    <col min="7943" max="8192" width="6.875" style="40"/>
    <col min="8193" max="8193" width="23.625" style="40" customWidth="1"/>
    <col min="8194" max="8194" width="44.625" style="40" customWidth="1"/>
    <col min="8195" max="8195" width="16.5" style="40" customWidth="1"/>
    <col min="8196" max="8198" width="13.625" style="40" customWidth="1"/>
    <col min="8199" max="8448" width="6.875" style="40"/>
    <col min="8449" max="8449" width="23.625" style="40" customWidth="1"/>
    <col min="8450" max="8450" width="44.625" style="40" customWidth="1"/>
    <col min="8451" max="8451" width="16.5" style="40" customWidth="1"/>
    <col min="8452" max="8454" width="13.625" style="40" customWidth="1"/>
    <col min="8455" max="8704" width="6.875" style="40"/>
    <col min="8705" max="8705" width="23.625" style="40" customWidth="1"/>
    <col min="8706" max="8706" width="44.625" style="40" customWidth="1"/>
    <col min="8707" max="8707" width="16.5" style="40" customWidth="1"/>
    <col min="8708" max="8710" width="13.625" style="40" customWidth="1"/>
    <col min="8711" max="8960" width="6.875" style="40"/>
    <col min="8961" max="8961" width="23.625" style="40" customWidth="1"/>
    <col min="8962" max="8962" width="44.625" style="40" customWidth="1"/>
    <col min="8963" max="8963" width="16.5" style="40" customWidth="1"/>
    <col min="8964" max="8966" width="13.625" style="40" customWidth="1"/>
    <col min="8967" max="9216" width="6.875" style="40"/>
    <col min="9217" max="9217" width="23.625" style="40" customWidth="1"/>
    <col min="9218" max="9218" width="44.625" style="40" customWidth="1"/>
    <col min="9219" max="9219" width="16.5" style="40" customWidth="1"/>
    <col min="9220" max="9222" width="13.625" style="40" customWidth="1"/>
    <col min="9223" max="9472" width="6.875" style="40"/>
    <col min="9473" max="9473" width="23.625" style="40" customWidth="1"/>
    <col min="9474" max="9474" width="44.625" style="40" customWidth="1"/>
    <col min="9475" max="9475" width="16.5" style="40" customWidth="1"/>
    <col min="9476" max="9478" width="13.625" style="40" customWidth="1"/>
    <col min="9479" max="9728" width="6.875" style="40"/>
    <col min="9729" max="9729" width="23.625" style="40" customWidth="1"/>
    <col min="9730" max="9730" width="44.625" style="40" customWidth="1"/>
    <col min="9731" max="9731" width="16.5" style="40" customWidth="1"/>
    <col min="9732" max="9734" width="13.625" style="40" customWidth="1"/>
    <col min="9735" max="9984" width="6.875" style="40"/>
    <col min="9985" max="9985" width="23.625" style="40" customWidth="1"/>
    <col min="9986" max="9986" width="44.625" style="40" customWidth="1"/>
    <col min="9987" max="9987" width="16.5" style="40" customWidth="1"/>
    <col min="9988" max="9990" width="13.625" style="40" customWidth="1"/>
    <col min="9991" max="10240" width="6.875" style="40"/>
    <col min="10241" max="10241" width="23.625" style="40" customWidth="1"/>
    <col min="10242" max="10242" width="44.625" style="40" customWidth="1"/>
    <col min="10243" max="10243" width="16.5" style="40" customWidth="1"/>
    <col min="10244" max="10246" width="13.625" style="40" customWidth="1"/>
    <col min="10247" max="10496" width="6.875" style="40"/>
    <col min="10497" max="10497" width="23.625" style="40" customWidth="1"/>
    <col min="10498" max="10498" width="44.625" style="40" customWidth="1"/>
    <col min="10499" max="10499" width="16.5" style="40" customWidth="1"/>
    <col min="10500" max="10502" width="13.625" style="40" customWidth="1"/>
    <col min="10503" max="10752" width="6.875" style="40"/>
    <col min="10753" max="10753" width="23.625" style="40" customWidth="1"/>
    <col min="10754" max="10754" width="44.625" style="40" customWidth="1"/>
    <col min="10755" max="10755" width="16.5" style="40" customWidth="1"/>
    <col min="10756" max="10758" width="13.625" style="40" customWidth="1"/>
    <col min="10759" max="11008" width="6.875" style="40"/>
    <col min="11009" max="11009" width="23.625" style="40" customWidth="1"/>
    <col min="11010" max="11010" width="44.625" style="40" customWidth="1"/>
    <col min="11011" max="11011" width="16.5" style="40" customWidth="1"/>
    <col min="11012" max="11014" width="13.625" style="40" customWidth="1"/>
    <col min="11015" max="11264" width="6.875" style="40"/>
    <col min="11265" max="11265" width="23.625" style="40" customWidth="1"/>
    <col min="11266" max="11266" width="44.625" style="40" customWidth="1"/>
    <col min="11267" max="11267" width="16.5" style="40" customWidth="1"/>
    <col min="11268" max="11270" width="13.625" style="40" customWidth="1"/>
    <col min="11271" max="11520" width="6.875" style="40"/>
    <col min="11521" max="11521" width="23.625" style="40" customWidth="1"/>
    <col min="11522" max="11522" width="44.625" style="40" customWidth="1"/>
    <col min="11523" max="11523" width="16.5" style="40" customWidth="1"/>
    <col min="11524" max="11526" width="13.625" style="40" customWidth="1"/>
    <col min="11527" max="11776" width="6.875" style="40"/>
    <col min="11777" max="11777" width="23.625" style="40" customWidth="1"/>
    <col min="11778" max="11778" width="44.625" style="40" customWidth="1"/>
    <col min="11779" max="11779" width="16.5" style="40" customWidth="1"/>
    <col min="11780" max="11782" width="13.625" style="40" customWidth="1"/>
    <col min="11783" max="12032" width="6.875" style="40"/>
    <col min="12033" max="12033" width="23.625" style="40" customWidth="1"/>
    <col min="12034" max="12034" width="44.625" style="40" customWidth="1"/>
    <col min="12035" max="12035" width="16.5" style="40" customWidth="1"/>
    <col min="12036" max="12038" width="13.625" style="40" customWidth="1"/>
    <col min="12039" max="12288" width="6.875" style="40"/>
    <col min="12289" max="12289" width="23.625" style="40" customWidth="1"/>
    <col min="12290" max="12290" width="44.625" style="40" customWidth="1"/>
    <col min="12291" max="12291" width="16.5" style="40" customWidth="1"/>
    <col min="12292" max="12294" width="13.625" style="40" customWidth="1"/>
    <col min="12295" max="12544" width="6.875" style="40"/>
    <col min="12545" max="12545" width="23.625" style="40" customWidth="1"/>
    <col min="12546" max="12546" width="44.625" style="40" customWidth="1"/>
    <col min="12547" max="12547" width="16.5" style="40" customWidth="1"/>
    <col min="12548" max="12550" width="13.625" style="40" customWidth="1"/>
    <col min="12551" max="12800" width="6.875" style="40"/>
    <col min="12801" max="12801" width="23.625" style="40" customWidth="1"/>
    <col min="12802" max="12802" width="44.625" style="40" customWidth="1"/>
    <col min="12803" max="12803" width="16.5" style="40" customWidth="1"/>
    <col min="12804" max="12806" width="13.625" style="40" customWidth="1"/>
    <col min="12807" max="13056" width="6.875" style="40"/>
    <col min="13057" max="13057" width="23.625" style="40" customWidth="1"/>
    <col min="13058" max="13058" width="44.625" style="40" customWidth="1"/>
    <col min="13059" max="13059" width="16.5" style="40" customWidth="1"/>
    <col min="13060" max="13062" width="13.625" style="40" customWidth="1"/>
    <col min="13063" max="13312" width="6.875" style="40"/>
    <col min="13313" max="13313" width="23.625" style="40" customWidth="1"/>
    <col min="13314" max="13314" width="44.625" style="40" customWidth="1"/>
    <col min="13315" max="13315" width="16.5" style="40" customWidth="1"/>
    <col min="13316" max="13318" width="13.625" style="40" customWidth="1"/>
    <col min="13319" max="13568" width="6.875" style="40"/>
    <col min="13569" max="13569" width="23.625" style="40" customWidth="1"/>
    <col min="13570" max="13570" width="44.625" style="40" customWidth="1"/>
    <col min="13571" max="13571" width="16.5" style="40" customWidth="1"/>
    <col min="13572" max="13574" width="13.625" style="40" customWidth="1"/>
    <col min="13575" max="13824" width="6.875" style="40"/>
    <col min="13825" max="13825" width="23.625" style="40" customWidth="1"/>
    <col min="13826" max="13826" width="44.625" style="40" customWidth="1"/>
    <col min="13827" max="13827" width="16.5" style="40" customWidth="1"/>
    <col min="13828" max="13830" width="13.625" style="40" customWidth="1"/>
    <col min="13831" max="14080" width="6.875" style="40"/>
    <col min="14081" max="14081" width="23.625" style="40" customWidth="1"/>
    <col min="14082" max="14082" width="44.625" style="40" customWidth="1"/>
    <col min="14083" max="14083" width="16.5" style="40" customWidth="1"/>
    <col min="14084" max="14086" width="13.625" style="40" customWidth="1"/>
    <col min="14087" max="14336" width="6.875" style="40"/>
    <col min="14337" max="14337" width="23.625" style="40" customWidth="1"/>
    <col min="14338" max="14338" width="44.625" style="40" customWidth="1"/>
    <col min="14339" max="14339" width="16.5" style="40" customWidth="1"/>
    <col min="14340" max="14342" width="13.625" style="40" customWidth="1"/>
    <col min="14343" max="14592" width="6.875" style="40"/>
    <col min="14593" max="14593" width="23.625" style="40" customWidth="1"/>
    <col min="14594" max="14594" width="44.625" style="40" customWidth="1"/>
    <col min="14595" max="14595" width="16.5" style="40" customWidth="1"/>
    <col min="14596" max="14598" width="13.625" style="40" customWidth="1"/>
    <col min="14599" max="14848" width="6.875" style="40"/>
    <col min="14849" max="14849" width="23.625" style="40" customWidth="1"/>
    <col min="14850" max="14850" width="44.625" style="40" customWidth="1"/>
    <col min="14851" max="14851" width="16.5" style="40" customWidth="1"/>
    <col min="14852" max="14854" width="13.625" style="40" customWidth="1"/>
    <col min="14855" max="15104" width="6.875" style="40"/>
    <col min="15105" max="15105" width="23.625" style="40" customWidth="1"/>
    <col min="15106" max="15106" width="44.625" style="40" customWidth="1"/>
    <col min="15107" max="15107" width="16.5" style="40" customWidth="1"/>
    <col min="15108" max="15110" width="13.625" style="40" customWidth="1"/>
    <col min="15111" max="15360" width="6.875" style="40"/>
    <col min="15361" max="15361" width="23.625" style="40" customWidth="1"/>
    <col min="15362" max="15362" width="44.625" style="40" customWidth="1"/>
    <col min="15363" max="15363" width="16.5" style="40" customWidth="1"/>
    <col min="15364" max="15366" width="13.625" style="40" customWidth="1"/>
    <col min="15367" max="15616" width="6.875" style="40"/>
    <col min="15617" max="15617" width="23.625" style="40" customWidth="1"/>
    <col min="15618" max="15618" width="44.625" style="40" customWidth="1"/>
    <col min="15619" max="15619" width="16.5" style="40" customWidth="1"/>
    <col min="15620" max="15622" width="13.625" style="40" customWidth="1"/>
    <col min="15623" max="15872" width="6.875" style="40"/>
    <col min="15873" max="15873" width="23.625" style="40" customWidth="1"/>
    <col min="15874" max="15874" width="44.625" style="40" customWidth="1"/>
    <col min="15875" max="15875" width="16.5" style="40" customWidth="1"/>
    <col min="15876" max="15878" width="13.625" style="40" customWidth="1"/>
    <col min="15879" max="16128" width="6.875" style="40"/>
    <col min="16129" max="16129" width="23.625" style="40" customWidth="1"/>
    <col min="16130" max="16130" width="44.625" style="40" customWidth="1"/>
    <col min="16131" max="16131" width="16.5" style="40" customWidth="1"/>
    <col min="16132" max="16134" width="13.625" style="40" customWidth="1"/>
    <col min="16135" max="16384" width="6.875" style="40"/>
  </cols>
  <sheetData>
    <row r="1" spans="1:6" ht="20.100000000000001" customHeight="1">
      <c r="A1" s="39" t="s">
        <v>330</v>
      </c>
    </row>
    <row r="2" spans="1:6" ht="42" customHeight="1">
      <c r="A2" s="41" t="s">
        <v>429</v>
      </c>
      <c r="B2" s="42"/>
      <c r="C2" s="42"/>
      <c r="D2" s="42"/>
      <c r="E2" s="42"/>
      <c r="F2" s="42"/>
    </row>
    <row r="3" spans="1:6" ht="20.100000000000001" customHeight="1">
      <c r="A3" s="43"/>
      <c r="B3" s="42"/>
      <c r="C3" s="42"/>
      <c r="D3" s="42"/>
      <c r="E3" s="42"/>
      <c r="F3" s="42"/>
    </row>
    <row r="4" spans="1:6" ht="30.75" customHeight="1">
      <c r="A4" s="44"/>
      <c r="B4" s="45"/>
      <c r="C4" s="45"/>
      <c r="D4" s="45"/>
      <c r="E4" s="45"/>
      <c r="F4" s="46" t="s">
        <v>312</v>
      </c>
    </row>
    <row r="5" spans="1:6" ht="20.100000000000001" customHeight="1">
      <c r="A5" s="166" t="s">
        <v>331</v>
      </c>
      <c r="B5" s="166"/>
      <c r="C5" s="167" t="s">
        <v>332</v>
      </c>
      <c r="D5" s="166" t="s">
        <v>333</v>
      </c>
      <c r="E5" s="166"/>
      <c r="F5" s="166"/>
    </row>
    <row r="6" spans="1:6" ht="20.100000000000001" customHeight="1">
      <c r="A6" s="47" t="s">
        <v>334</v>
      </c>
      <c r="B6" s="47" t="s">
        <v>335</v>
      </c>
      <c r="C6" s="166"/>
      <c r="D6" s="47" t="s">
        <v>336</v>
      </c>
      <c r="E6" s="47" t="s">
        <v>337</v>
      </c>
      <c r="F6" s="47" t="s">
        <v>338</v>
      </c>
    </row>
    <row r="7" spans="1:6" ht="20.100000000000001" customHeight="1">
      <c r="A7" s="145"/>
      <c r="B7" s="149" t="s">
        <v>450</v>
      </c>
      <c r="C7" s="145">
        <v>638.32000000000005</v>
      </c>
      <c r="D7" s="149">
        <v>626.82000000000005</v>
      </c>
      <c r="E7" s="145">
        <v>516.82000000000005</v>
      </c>
      <c r="F7" s="148">
        <v>110</v>
      </c>
    </row>
    <row r="8" spans="1:6" ht="20.100000000000001" customHeight="1">
      <c r="A8" s="156">
        <v>201</v>
      </c>
      <c r="B8" s="149" t="s">
        <v>442</v>
      </c>
      <c r="C8" s="145">
        <v>538.61</v>
      </c>
      <c r="D8" s="149">
        <v>521.13</v>
      </c>
      <c r="E8" s="145">
        <v>411.13</v>
      </c>
      <c r="F8" s="148">
        <v>110</v>
      </c>
    </row>
    <row r="9" spans="1:6" ht="20.100000000000001" customHeight="1">
      <c r="A9" s="145">
        <v>20106</v>
      </c>
      <c r="B9" s="149" t="s">
        <v>443</v>
      </c>
      <c r="C9" s="145">
        <v>538.61</v>
      </c>
      <c r="D9" s="149">
        <v>521.13</v>
      </c>
      <c r="E9" s="145">
        <v>411.13</v>
      </c>
      <c r="F9" s="148">
        <v>110</v>
      </c>
    </row>
    <row r="10" spans="1:6" ht="20.100000000000001" customHeight="1">
      <c r="A10" s="125">
        <v>2010601</v>
      </c>
      <c r="B10" s="149" t="s">
        <v>430</v>
      </c>
      <c r="C10" s="125">
        <v>378.23</v>
      </c>
      <c r="D10" s="128">
        <f>E10+F10</f>
        <v>411.13</v>
      </c>
      <c r="E10" s="125">
        <v>411.13</v>
      </c>
      <c r="F10" s="127">
        <v>0</v>
      </c>
    </row>
    <row r="11" spans="1:6" ht="20.100000000000001" customHeight="1">
      <c r="A11" s="145">
        <v>2010602</v>
      </c>
      <c r="B11" s="149" t="s">
        <v>444</v>
      </c>
      <c r="C11" s="145">
        <v>160.38</v>
      </c>
      <c r="D11" s="149">
        <v>110</v>
      </c>
      <c r="E11" s="145"/>
      <c r="F11" s="148">
        <v>110</v>
      </c>
    </row>
    <row r="12" spans="1:6" ht="20.100000000000001" customHeight="1">
      <c r="A12" s="156">
        <v>208</v>
      </c>
      <c r="B12" s="149" t="s">
        <v>445</v>
      </c>
      <c r="C12" s="145">
        <v>55.1</v>
      </c>
      <c r="D12" s="149">
        <v>59.32</v>
      </c>
      <c r="E12" s="145">
        <v>59.32</v>
      </c>
      <c r="F12" s="148"/>
    </row>
    <row r="13" spans="1:6" ht="20.100000000000001" customHeight="1">
      <c r="A13" s="145">
        <v>20805</v>
      </c>
      <c r="B13" s="149" t="s">
        <v>446</v>
      </c>
      <c r="C13" s="145">
        <v>55.1</v>
      </c>
      <c r="D13" s="149">
        <v>59.32</v>
      </c>
      <c r="E13" s="145">
        <v>59.32</v>
      </c>
      <c r="F13" s="148"/>
    </row>
    <row r="14" spans="1:6" ht="20.100000000000001" customHeight="1">
      <c r="A14" s="125">
        <v>2080599</v>
      </c>
      <c r="B14" s="149" t="s">
        <v>431</v>
      </c>
      <c r="C14" s="125">
        <v>4</v>
      </c>
      <c r="D14" s="149">
        <f t="shared" ref="D14:D24" si="0">E14+F14</f>
        <v>5.9</v>
      </c>
      <c r="E14" s="125">
        <v>5.9</v>
      </c>
      <c r="F14" s="127"/>
    </row>
    <row r="15" spans="1:6" ht="20.100000000000001" customHeight="1">
      <c r="A15" s="125">
        <v>2080505</v>
      </c>
      <c r="B15" s="149" t="s">
        <v>432</v>
      </c>
      <c r="C15" s="125">
        <v>36.5</v>
      </c>
      <c r="D15" s="149">
        <f t="shared" si="0"/>
        <v>38.1</v>
      </c>
      <c r="E15" s="125">
        <v>38.1</v>
      </c>
      <c r="F15" s="127"/>
    </row>
    <row r="16" spans="1:6" ht="20.100000000000001" customHeight="1">
      <c r="A16" s="125">
        <v>2080506</v>
      </c>
      <c r="B16" s="149" t="s">
        <v>433</v>
      </c>
      <c r="C16" s="125">
        <v>14.6</v>
      </c>
      <c r="D16" s="149">
        <f t="shared" si="0"/>
        <v>15.24</v>
      </c>
      <c r="E16" s="125">
        <v>15.24</v>
      </c>
      <c r="F16" s="127"/>
    </row>
    <row r="17" spans="1:6" ht="20.100000000000001" customHeight="1">
      <c r="A17" s="125">
        <v>2080501</v>
      </c>
      <c r="B17" s="149" t="s">
        <v>434</v>
      </c>
      <c r="C17" s="125">
        <v>0</v>
      </c>
      <c r="D17" s="149">
        <f t="shared" si="0"/>
        <v>0.08</v>
      </c>
      <c r="E17" s="125">
        <v>0.08</v>
      </c>
      <c r="F17" s="127"/>
    </row>
    <row r="18" spans="1:6" ht="20.100000000000001" customHeight="1">
      <c r="A18" s="156">
        <v>210</v>
      </c>
      <c r="B18" s="154" t="s">
        <v>465</v>
      </c>
      <c r="C18" s="145">
        <v>22.72</v>
      </c>
      <c r="D18" s="149">
        <v>23.5</v>
      </c>
      <c r="E18" s="145">
        <v>23.5</v>
      </c>
      <c r="F18" s="148"/>
    </row>
    <row r="19" spans="1:6" ht="20.100000000000001" customHeight="1">
      <c r="A19" s="145">
        <v>21011</v>
      </c>
      <c r="B19" s="149" t="s">
        <v>447</v>
      </c>
      <c r="C19" s="145">
        <v>22.72</v>
      </c>
      <c r="D19" s="149">
        <v>23.5</v>
      </c>
      <c r="E19" s="145">
        <v>23.5</v>
      </c>
      <c r="F19" s="148"/>
    </row>
    <row r="20" spans="1:6" ht="20.100000000000001" customHeight="1">
      <c r="A20" s="125">
        <v>2101101</v>
      </c>
      <c r="B20" s="149" t="s">
        <v>435</v>
      </c>
      <c r="C20" s="125">
        <v>22.72</v>
      </c>
      <c r="D20" s="149">
        <f t="shared" si="0"/>
        <v>18.54</v>
      </c>
      <c r="E20" s="125">
        <v>18.54</v>
      </c>
      <c r="F20" s="127"/>
    </row>
    <row r="21" spans="1:6" ht="20.100000000000001" customHeight="1">
      <c r="A21" s="125">
        <v>2101199</v>
      </c>
      <c r="B21" s="149" t="s">
        <v>436</v>
      </c>
      <c r="C21" s="125"/>
      <c r="D21" s="149">
        <f t="shared" si="0"/>
        <v>4.96</v>
      </c>
      <c r="E21" s="125">
        <v>4.96</v>
      </c>
      <c r="F21" s="127"/>
    </row>
    <row r="22" spans="1:6" ht="20.100000000000001" customHeight="1">
      <c r="A22" s="156">
        <v>221</v>
      </c>
      <c r="B22" s="149" t="s">
        <v>448</v>
      </c>
      <c r="C22" s="145">
        <v>21.9</v>
      </c>
      <c r="D22" s="149">
        <v>22.86</v>
      </c>
      <c r="E22" s="145">
        <v>22.86</v>
      </c>
      <c r="F22" s="148"/>
    </row>
    <row r="23" spans="1:6" ht="20.100000000000001" customHeight="1">
      <c r="A23" s="145">
        <v>22102</v>
      </c>
      <c r="B23" s="149" t="s">
        <v>449</v>
      </c>
      <c r="C23" s="145">
        <v>21.9</v>
      </c>
      <c r="D23" s="149">
        <v>22.86</v>
      </c>
      <c r="E23" s="145">
        <v>22.86</v>
      </c>
      <c r="F23" s="148"/>
    </row>
    <row r="24" spans="1:6" ht="20.100000000000001" customHeight="1">
      <c r="A24" s="160">
        <v>2210201</v>
      </c>
      <c r="B24" s="160" t="s">
        <v>437</v>
      </c>
      <c r="C24" s="160">
        <v>21.9</v>
      </c>
      <c r="D24" s="160">
        <f t="shared" si="0"/>
        <v>22.86</v>
      </c>
      <c r="E24" s="160">
        <v>22.86</v>
      </c>
      <c r="F24" s="160"/>
    </row>
    <row r="25" spans="1:6" ht="20.100000000000001" customHeight="1">
      <c r="A25" s="124" t="s">
        <v>427</v>
      </c>
      <c r="B25" s="49"/>
      <c r="C25" s="49"/>
      <c r="D25" s="49"/>
      <c r="E25" s="49"/>
      <c r="F25" s="49"/>
    </row>
    <row r="26" spans="1:6" ht="12.75" customHeight="1">
      <c r="A26" s="49"/>
      <c r="B26" s="49"/>
      <c r="C26" s="49"/>
      <c r="D26" s="49"/>
      <c r="E26" s="49"/>
      <c r="F26" s="49"/>
    </row>
    <row r="27" spans="1:6" ht="12.75" customHeight="1">
      <c r="A27" s="49"/>
      <c r="B27" s="49"/>
      <c r="C27" s="49"/>
      <c r="D27" s="49"/>
      <c r="E27" s="49"/>
      <c r="F27" s="49"/>
    </row>
    <row r="28" spans="1:6" ht="12.75" customHeight="1">
      <c r="A28" s="49"/>
      <c r="B28" s="49"/>
      <c r="C28" s="49"/>
      <c r="D28" s="49"/>
      <c r="E28" s="49"/>
      <c r="F28" s="49"/>
    </row>
    <row r="29" spans="1:6" ht="12.75" customHeight="1">
      <c r="A29" s="49"/>
      <c r="B29" s="49"/>
      <c r="C29" s="49"/>
      <c r="E29" s="49"/>
      <c r="F29" s="49"/>
    </row>
    <row r="30" spans="1:6" ht="12.75" customHeight="1">
      <c r="A30" s="49"/>
      <c r="B30" s="49"/>
      <c r="C30" s="49"/>
      <c r="E30" s="49"/>
      <c r="F30" s="49"/>
    </row>
    <row r="31" spans="1:6" s="49" customFormat="1" ht="12.75" customHeight="1"/>
  </sheetData>
  <mergeCells count="3">
    <mergeCell ref="A5:B5"/>
    <mergeCell ref="C5:C6"/>
    <mergeCell ref="D5:F5"/>
  </mergeCells>
  <phoneticPr fontId="2" type="noConversion"/>
  <printOptions horizontalCentered="1"/>
  <pageMargins left="0" right="0" top="0.99999998498150677" bottom="0.99999998498150677" header="0.49999999249075339" footer="0.49999999249075339"/>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showZeros="0" workbookViewId="0">
      <selection activeCell="B24" sqref="B24"/>
    </sheetView>
  </sheetViews>
  <sheetFormatPr defaultColWidth="6.875" defaultRowHeight="20.100000000000001" customHeight="1"/>
  <cols>
    <col min="1" max="1" width="14.5" style="40" customWidth="1"/>
    <col min="2" max="2" width="33.375" style="40" customWidth="1"/>
    <col min="3" max="4" width="20.625" style="40" customWidth="1"/>
    <col min="5" max="5" width="24.1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39" t="s">
        <v>339</v>
      </c>
      <c r="E1" s="50"/>
    </row>
    <row r="2" spans="1:11" ht="34.5" customHeight="1">
      <c r="A2" s="161" t="s">
        <v>476</v>
      </c>
      <c r="B2" s="51"/>
      <c r="C2" s="51"/>
      <c r="D2" s="51"/>
      <c r="E2" s="51"/>
    </row>
    <row r="3" spans="1:11" ht="20.100000000000001" customHeight="1">
      <c r="A3" s="51"/>
      <c r="B3" s="51"/>
      <c r="C3" s="51"/>
      <c r="D3" s="51"/>
      <c r="E3" s="51"/>
    </row>
    <row r="4" spans="1:11" s="53" customFormat="1" ht="30.75" customHeight="1">
      <c r="A4" s="44"/>
      <c r="B4" s="45"/>
      <c r="C4" s="45"/>
      <c r="D4" s="45"/>
      <c r="E4" s="52" t="s">
        <v>312</v>
      </c>
    </row>
    <row r="5" spans="1:11" s="53" customFormat="1" ht="20.100000000000001" customHeight="1">
      <c r="A5" s="166" t="s">
        <v>340</v>
      </c>
      <c r="B5" s="166"/>
      <c r="C5" s="166" t="s">
        <v>341</v>
      </c>
      <c r="D5" s="166"/>
      <c r="E5" s="166"/>
    </row>
    <row r="6" spans="1:11" s="53" customFormat="1" ht="20.100000000000001" customHeight="1">
      <c r="A6" s="54" t="s">
        <v>334</v>
      </c>
      <c r="B6" s="54" t="s">
        <v>335</v>
      </c>
      <c r="C6" s="54" t="s">
        <v>317</v>
      </c>
      <c r="D6" s="54" t="s">
        <v>342</v>
      </c>
      <c r="E6" s="54" t="s">
        <v>343</v>
      </c>
    </row>
    <row r="7" spans="1:11" s="53" customFormat="1" ht="20.100000000000001" customHeight="1">
      <c r="A7" s="55" t="s">
        <v>344</v>
      </c>
      <c r="B7" s="56" t="s">
        <v>345</v>
      </c>
      <c r="C7" s="57">
        <f>D7+E7</f>
        <v>516.82000000000016</v>
      </c>
      <c r="D7" s="57">
        <f>D8+D36</f>
        <v>348.28000000000009</v>
      </c>
      <c r="E7" s="57">
        <f>E19</f>
        <v>168.54000000000002</v>
      </c>
      <c r="J7" s="58"/>
    </row>
    <row r="8" spans="1:11" s="53" customFormat="1" ht="20.100000000000001" customHeight="1">
      <c r="A8" s="59" t="s">
        <v>346</v>
      </c>
      <c r="B8" s="60" t="s">
        <v>347</v>
      </c>
      <c r="C8" s="61">
        <f>SUM(C9:C18)</f>
        <v>341.50000000000011</v>
      </c>
      <c r="D8" s="61">
        <f>SUM(D9:D18)</f>
        <v>341.50000000000011</v>
      </c>
      <c r="E8" s="57"/>
      <c r="G8" s="58"/>
    </row>
    <row r="9" spans="1:11" s="53" customFormat="1" ht="20.100000000000001" customHeight="1">
      <c r="A9" s="59" t="s">
        <v>348</v>
      </c>
      <c r="B9" s="60" t="s">
        <v>349</v>
      </c>
      <c r="C9" s="57">
        <v>95.14</v>
      </c>
      <c r="D9" s="57">
        <v>95.14</v>
      </c>
      <c r="E9" s="57"/>
      <c r="F9" s="58"/>
      <c r="G9" s="58"/>
      <c r="K9" s="58"/>
    </row>
    <row r="10" spans="1:11" s="53" customFormat="1" ht="20.100000000000001" customHeight="1">
      <c r="A10" s="59" t="s">
        <v>350</v>
      </c>
      <c r="B10" s="60" t="s">
        <v>351</v>
      </c>
      <c r="C10" s="57">
        <v>81.03</v>
      </c>
      <c r="D10" s="57">
        <v>81.03</v>
      </c>
      <c r="E10" s="57"/>
      <c r="F10" s="58"/>
      <c r="H10" s="58"/>
    </row>
    <row r="11" spans="1:11" s="53" customFormat="1" ht="20.100000000000001" customHeight="1">
      <c r="A11" s="59" t="s">
        <v>352</v>
      </c>
      <c r="B11" s="60" t="s">
        <v>353</v>
      </c>
      <c r="C11" s="57">
        <v>14.35</v>
      </c>
      <c r="D11" s="57">
        <v>14.35</v>
      </c>
      <c r="E11" s="57"/>
      <c r="F11" s="58"/>
      <c r="H11" s="58"/>
    </row>
    <row r="12" spans="1:11" s="53" customFormat="1" ht="20.100000000000001" customHeight="1">
      <c r="A12" s="59" t="s">
        <v>354</v>
      </c>
      <c r="B12" s="60" t="s">
        <v>355</v>
      </c>
      <c r="C12" s="57">
        <v>38.1</v>
      </c>
      <c r="D12" s="57">
        <v>38.1</v>
      </c>
      <c r="E12" s="57"/>
      <c r="F12" s="58"/>
      <c r="J12" s="58"/>
    </row>
    <row r="13" spans="1:11" s="53" customFormat="1" ht="20.100000000000001" customHeight="1">
      <c r="A13" s="59" t="s">
        <v>356</v>
      </c>
      <c r="B13" s="60" t="s">
        <v>357</v>
      </c>
      <c r="C13" s="57">
        <v>15.24</v>
      </c>
      <c r="D13" s="57">
        <v>15.24</v>
      </c>
      <c r="E13" s="57"/>
      <c r="F13" s="58"/>
      <c r="G13" s="58"/>
      <c r="K13" s="58"/>
    </row>
    <row r="14" spans="1:11" s="53" customFormat="1" ht="20.100000000000001" customHeight="1">
      <c r="A14" s="59" t="s">
        <v>453</v>
      </c>
      <c r="B14" s="60" t="s">
        <v>477</v>
      </c>
      <c r="C14" s="57">
        <v>18.54</v>
      </c>
      <c r="D14" s="57">
        <v>18.54</v>
      </c>
      <c r="E14" s="57"/>
      <c r="F14" s="58"/>
      <c r="G14" s="58"/>
      <c r="K14" s="58"/>
    </row>
    <row r="15" spans="1:11" s="53" customFormat="1" ht="20.100000000000001" customHeight="1">
      <c r="A15" s="59" t="s">
        <v>454</v>
      </c>
      <c r="B15" s="60" t="s">
        <v>478</v>
      </c>
      <c r="C15" s="57">
        <v>1.91</v>
      </c>
      <c r="D15" s="57">
        <v>1.91</v>
      </c>
      <c r="E15" s="57"/>
      <c r="F15" s="58"/>
      <c r="G15" s="58"/>
      <c r="K15" s="58"/>
    </row>
    <row r="16" spans="1:11" s="53" customFormat="1" ht="20.100000000000001" customHeight="1">
      <c r="A16" s="59" t="s">
        <v>455</v>
      </c>
      <c r="B16" s="60" t="s">
        <v>479</v>
      </c>
      <c r="C16" s="57">
        <v>22.86</v>
      </c>
      <c r="D16" s="57">
        <v>22.86</v>
      </c>
      <c r="E16" s="57"/>
      <c r="F16" s="58"/>
      <c r="G16" s="58"/>
      <c r="K16" s="58"/>
    </row>
    <row r="17" spans="1:19" s="53" customFormat="1" ht="20.100000000000001" customHeight="1">
      <c r="A17" s="59" t="s">
        <v>456</v>
      </c>
      <c r="B17" s="60" t="s">
        <v>480</v>
      </c>
      <c r="C17" s="57">
        <v>4.16</v>
      </c>
      <c r="D17" s="57">
        <v>4.16</v>
      </c>
      <c r="E17" s="57"/>
      <c r="F17" s="58"/>
      <c r="G17" s="58"/>
      <c r="K17" s="58"/>
    </row>
    <row r="18" spans="1:19" s="53" customFormat="1" ht="20.100000000000001" customHeight="1">
      <c r="A18" s="59" t="s">
        <v>466</v>
      </c>
      <c r="B18" s="60" t="s">
        <v>481</v>
      </c>
      <c r="C18" s="57">
        <v>50.17</v>
      </c>
      <c r="D18" s="57">
        <v>50.17</v>
      </c>
      <c r="E18" s="57"/>
      <c r="F18" s="58"/>
      <c r="G18" s="58"/>
      <c r="K18" s="58"/>
    </row>
    <row r="19" spans="1:19" s="53" customFormat="1" ht="20.100000000000001" customHeight="1">
      <c r="A19" s="59" t="s">
        <v>451</v>
      </c>
      <c r="B19" s="60" t="s">
        <v>452</v>
      </c>
      <c r="C19" s="57">
        <f>SUM(C20:C35)</f>
        <v>168.54000000000002</v>
      </c>
      <c r="D19" s="157"/>
      <c r="E19" s="57">
        <f>SUM(E20:E35)</f>
        <v>168.54000000000002</v>
      </c>
      <c r="F19" s="58"/>
      <c r="G19" s="58"/>
      <c r="K19" s="58"/>
    </row>
    <row r="20" spans="1:19" s="53" customFormat="1" ht="20.100000000000001" customHeight="1">
      <c r="A20" s="59" t="s">
        <v>470</v>
      </c>
      <c r="B20" s="60" t="s">
        <v>482</v>
      </c>
      <c r="C20" s="57">
        <v>39</v>
      </c>
      <c r="D20" s="157"/>
      <c r="E20" s="57">
        <v>39</v>
      </c>
      <c r="F20" s="58"/>
      <c r="G20" s="58"/>
      <c r="K20" s="58"/>
    </row>
    <row r="21" spans="1:19" s="53" customFormat="1" ht="20.100000000000001" customHeight="1">
      <c r="A21" s="59" t="s">
        <v>471</v>
      </c>
      <c r="B21" s="60" t="s">
        <v>483</v>
      </c>
      <c r="C21" s="57">
        <v>5</v>
      </c>
      <c r="D21" s="157"/>
      <c r="E21" s="57">
        <v>5</v>
      </c>
      <c r="F21" s="58"/>
      <c r="G21" s="58"/>
      <c r="K21" s="58"/>
    </row>
    <row r="22" spans="1:19" s="53" customFormat="1" ht="20.100000000000001" customHeight="1">
      <c r="A22" s="59" t="s">
        <v>472</v>
      </c>
      <c r="B22" s="60" t="s">
        <v>484</v>
      </c>
      <c r="C22" s="57">
        <v>1</v>
      </c>
      <c r="D22" s="157"/>
      <c r="E22" s="57">
        <v>1</v>
      </c>
      <c r="F22" s="58"/>
      <c r="G22" s="58"/>
      <c r="K22" s="58"/>
    </row>
    <row r="23" spans="1:19" s="53" customFormat="1" ht="20.100000000000001" customHeight="1">
      <c r="A23" s="59" t="s">
        <v>473</v>
      </c>
      <c r="B23" s="60" t="s">
        <v>485</v>
      </c>
      <c r="C23" s="57">
        <v>3.5</v>
      </c>
      <c r="D23" s="157"/>
      <c r="E23" s="57">
        <v>3.5</v>
      </c>
      <c r="F23" s="58"/>
      <c r="G23" s="58"/>
      <c r="K23" s="58"/>
    </row>
    <row r="24" spans="1:19" s="53" customFormat="1" ht="20.100000000000001" customHeight="1">
      <c r="A24" s="59" t="s">
        <v>474</v>
      </c>
      <c r="B24" s="60" t="s">
        <v>486</v>
      </c>
      <c r="C24" s="57">
        <v>17.11</v>
      </c>
      <c r="D24" s="157"/>
      <c r="E24" s="57">
        <v>17.11</v>
      </c>
      <c r="F24" s="58"/>
      <c r="G24" s="58"/>
      <c r="K24" s="58"/>
    </row>
    <row r="25" spans="1:19" s="53" customFormat="1" ht="20.100000000000001" customHeight="1">
      <c r="A25" s="59" t="s">
        <v>358</v>
      </c>
      <c r="B25" s="63" t="s">
        <v>359</v>
      </c>
      <c r="C25" s="57">
        <v>4</v>
      </c>
      <c r="D25" s="57"/>
      <c r="E25" s="57">
        <v>4</v>
      </c>
      <c r="F25" s="58"/>
      <c r="G25" s="58"/>
    </row>
    <row r="26" spans="1:19" s="53" customFormat="1" ht="20.100000000000001" customHeight="1">
      <c r="A26" s="59" t="s">
        <v>360</v>
      </c>
      <c r="B26" s="62" t="s">
        <v>361</v>
      </c>
      <c r="C26" s="57">
        <v>48</v>
      </c>
      <c r="D26" s="57"/>
      <c r="E26" s="57">
        <v>48</v>
      </c>
      <c r="F26" s="58"/>
      <c r="G26" s="58"/>
    </row>
    <row r="27" spans="1:19" s="53" customFormat="1" ht="20.100000000000001" customHeight="1">
      <c r="A27" s="59" t="s">
        <v>362</v>
      </c>
      <c r="B27" s="63" t="s">
        <v>363</v>
      </c>
      <c r="C27" s="57">
        <v>4.5</v>
      </c>
      <c r="D27" s="57"/>
      <c r="E27" s="57">
        <v>4.5</v>
      </c>
      <c r="F27" s="58"/>
      <c r="G27" s="58"/>
      <c r="H27" s="58"/>
      <c r="I27" s="58"/>
      <c r="J27" s="58"/>
    </row>
    <row r="28" spans="1:19" s="53" customFormat="1" ht="20.100000000000001" customHeight="1">
      <c r="A28" s="59" t="s">
        <v>364</v>
      </c>
      <c r="B28" s="63" t="s">
        <v>365</v>
      </c>
      <c r="C28" s="57">
        <v>1.29</v>
      </c>
      <c r="D28" s="57"/>
      <c r="E28" s="57">
        <v>1.29</v>
      </c>
      <c r="F28" s="58"/>
      <c r="G28" s="58"/>
      <c r="H28" s="58"/>
    </row>
    <row r="29" spans="1:19" s="53" customFormat="1" ht="20.100000000000001" customHeight="1">
      <c r="A29" s="59" t="s">
        <v>366</v>
      </c>
      <c r="B29" s="63" t="s">
        <v>367</v>
      </c>
      <c r="C29" s="57">
        <v>2</v>
      </c>
      <c r="D29" s="57"/>
      <c r="E29" s="57">
        <v>2</v>
      </c>
      <c r="F29" s="58"/>
      <c r="I29" s="58"/>
    </row>
    <row r="30" spans="1:19" s="53" customFormat="1" ht="20.100000000000001" customHeight="1">
      <c r="A30" s="59" t="s">
        <v>368</v>
      </c>
      <c r="B30" s="63" t="s">
        <v>369</v>
      </c>
      <c r="C30" s="57">
        <v>9.73</v>
      </c>
      <c r="D30" s="57"/>
      <c r="E30" s="57">
        <v>9.73</v>
      </c>
      <c r="F30" s="58"/>
      <c r="G30" s="58"/>
      <c r="J30" s="58"/>
      <c r="S30" s="58"/>
    </row>
    <row r="31" spans="1:19" s="53" customFormat="1" ht="20.100000000000001" customHeight="1">
      <c r="A31" s="59" t="s">
        <v>370</v>
      </c>
      <c r="B31" s="62" t="s">
        <v>371</v>
      </c>
      <c r="C31" s="57">
        <v>2.56</v>
      </c>
      <c r="D31" s="57"/>
      <c r="E31" s="57">
        <v>2.56</v>
      </c>
      <c r="F31" s="58"/>
      <c r="G31" s="58"/>
      <c r="H31" s="58"/>
      <c r="I31" s="58"/>
    </row>
    <row r="32" spans="1:19" s="53" customFormat="1" ht="20.100000000000001" customHeight="1">
      <c r="A32" s="59" t="s">
        <v>372</v>
      </c>
      <c r="B32" s="63" t="s">
        <v>373</v>
      </c>
      <c r="C32" s="57">
        <v>3.65</v>
      </c>
      <c r="D32" s="57"/>
      <c r="E32" s="57">
        <v>3.65</v>
      </c>
      <c r="F32" s="58"/>
      <c r="G32" s="58"/>
    </row>
    <row r="33" spans="1:16" s="53" customFormat="1" ht="20.100000000000001" customHeight="1">
      <c r="A33" s="59" t="s">
        <v>374</v>
      </c>
      <c r="B33" s="63" t="s">
        <v>375</v>
      </c>
      <c r="C33" s="57">
        <v>7</v>
      </c>
      <c r="D33" s="57"/>
      <c r="E33" s="57">
        <v>7</v>
      </c>
      <c r="F33" s="58"/>
      <c r="G33" s="58"/>
      <c r="I33" s="58"/>
      <c r="P33" s="58"/>
    </row>
    <row r="34" spans="1:16" s="53" customFormat="1" ht="20.100000000000001" customHeight="1">
      <c r="A34" s="59" t="s">
        <v>376</v>
      </c>
      <c r="B34" s="63" t="s">
        <v>377</v>
      </c>
      <c r="C34" s="57">
        <v>19.02</v>
      </c>
      <c r="D34" s="57"/>
      <c r="E34" s="57">
        <v>19.02</v>
      </c>
      <c r="F34" s="58"/>
      <c r="G34" s="58"/>
      <c r="H34" s="58"/>
      <c r="P34" s="58"/>
    </row>
    <row r="35" spans="1:16" s="53" customFormat="1" ht="17.25" customHeight="1">
      <c r="A35" s="59" t="s">
        <v>378</v>
      </c>
      <c r="B35" s="63" t="s">
        <v>379</v>
      </c>
      <c r="C35" s="57">
        <v>1.18</v>
      </c>
      <c r="D35" s="57"/>
      <c r="E35" s="57">
        <v>1.18</v>
      </c>
      <c r="F35" s="58"/>
      <c r="G35" s="58"/>
      <c r="H35" s="58"/>
      <c r="I35" s="58"/>
    </row>
    <row r="36" spans="1:16" s="53" customFormat="1" ht="17.25" customHeight="1">
      <c r="A36" s="59" t="s">
        <v>380</v>
      </c>
      <c r="B36" s="60" t="s">
        <v>381</v>
      </c>
      <c r="C36" s="61">
        <f>SUM(C37:C38)</f>
        <v>6.7</v>
      </c>
      <c r="D36" s="61">
        <f>SUM(D37:D38)</f>
        <v>6.78</v>
      </c>
      <c r="E36" s="57"/>
      <c r="F36" s="58"/>
      <c r="H36" s="58"/>
    </row>
    <row r="37" spans="1:16" s="53" customFormat="1" ht="17.25" customHeight="1">
      <c r="A37" s="59" t="s">
        <v>382</v>
      </c>
      <c r="B37" s="63" t="s">
        <v>468</v>
      </c>
      <c r="C37" s="57">
        <v>0.8</v>
      </c>
      <c r="D37" s="57">
        <v>0.8</v>
      </c>
      <c r="E37" s="57"/>
      <c r="F37" s="58"/>
      <c r="G37" s="58"/>
      <c r="H37" s="58"/>
    </row>
    <row r="38" spans="1:16" s="53" customFormat="1" ht="17.25" customHeight="1">
      <c r="A38" s="59" t="s">
        <v>467</v>
      </c>
      <c r="B38" s="63" t="s">
        <v>469</v>
      </c>
      <c r="C38" s="57">
        <v>5.9</v>
      </c>
      <c r="D38" s="57">
        <v>5.98</v>
      </c>
      <c r="E38" s="57"/>
      <c r="F38" s="58"/>
    </row>
    <row r="39" spans="1:16" ht="20.100000000000001" customHeight="1">
      <c r="A39" s="40" t="s">
        <v>423</v>
      </c>
      <c r="C39" s="49"/>
      <c r="D39" s="49"/>
      <c r="E39" s="49"/>
    </row>
    <row r="40" spans="1:16" ht="20.100000000000001" customHeight="1">
      <c r="D40" s="49"/>
      <c r="E40" s="49"/>
      <c r="F40" s="49"/>
      <c r="N40" s="49"/>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showZeros="0" workbookViewId="0">
      <selection activeCell="B10" sqref="B10"/>
    </sheetView>
  </sheetViews>
  <sheetFormatPr defaultColWidth="6.875" defaultRowHeight="12.75" customHeight="1"/>
  <cols>
    <col min="1" max="12" width="11.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spans="1:12" ht="20.100000000000001" customHeight="1">
      <c r="A1" s="39" t="s">
        <v>383</v>
      </c>
      <c r="L1" s="64"/>
    </row>
    <row r="2" spans="1:12" ht="33">
      <c r="A2" s="65" t="s">
        <v>457</v>
      </c>
      <c r="B2" s="42"/>
      <c r="C2" s="42"/>
      <c r="D2" s="42"/>
      <c r="E2" s="42"/>
      <c r="F2" s="42"/>
      <c r="G2" s="42"/>
      <c r="H2" s="42"/>
      <c r="I2" s="42"/>
      <c r="J2" s="42"/>
      <c r="K2" s="42"/>
      <c r="L2" s="42"/>
    </row>
    <row r="3" spans="1:12" ht="20.100000000000001" customHeight="1">
      <c r="A3" s="43"/>
      <c r="B3" s="42"/>
      <c r="C3" s="42"/>
      <c r="D3" s="42"/>
      <c r="E3" s="42"/>
      <c r="F3" s="42"/>
      <c r="G3" s="42"/>
      <c r="H3" s="42"/>
      <c r="I3" s="42"/>
      <c r="J3" s="42"/>
      <c r="K3" s="42"/>
      <c r="L3" s="42"/>
    </row>
    <row r="4" spans="1:12" ht="30.75" customHeight="1">
      <c r="A4" s="53"/>
      <c r="B4" s="53"/>
      <c r="C4" s="53"/>
      <c r="D4" s="53"/>
      <c r="E4" s="53"/>
      <c r="F4" s="53"/>
      <c r="G4" s="53"/>
      <c r="H4" s="53"/>
      <c r="I4" s="53"/>
      <c r="J4" s="53"/>
      <c r="K4" s="53"/>
      <c r="L4" s="66" t="s">
        <v>312</v>
      </c>
    </row>
    <row r="5" spans="1:12" ht="20.100000000000001" customHeight="1">
      <c r="A5" s="166" t="s">
        <v>384</v>
      </c>
      <c r="B5" s="166"/>
      <c r="C5" s="166"/>
      <c r="D5" s="166"/>
      <c r="E5" s="166"/>
      <c r="F5" s="168"/>
      <c r="G5" s="166" t="s">
        <v>385</v>
      </c>
      <c r="H5" s="166"/>
      <c r="I5" s="166"/>
      <c r="J5" s="166"/>
      <c r="K5" s="166"/>
      <c r="L5" s="166"/>
    </row>
    <row r="6" spans="1:12" ht="14.25">
      <c r="A6" s="169" t="s">
        <v>317</v>
      </c>
      <c r="B6" s="171" t="s">
        <v>386</v>
      </c>
      <c r="C6" s="169" t="s">
        <v>387</v>
      </c>
      <c r="D6" s="169"/>
      <c r="E6" s="169"/>
      <c r="F6" s="173" t="s">
        <v>388</v>
      </c>
      <c r="G6" s="174" t="s">
        <v>317</v>
      </c>
      <c r="H6" s="176" t="s">
        <v>386</v>
      </c>
      <c r="I6" s="169" t="s">
        <v>387</v>
      </c>
      <c r="J6" s="169"/>
      <c r="K6" s="177"/>
      <c r="L6" s="169" t="s">
        <v>388</v>
      </c>
    </row>
    <row r="7" spans="1:12" ht="28.5">
      <c r="A7" s="170"/>
      <c r="B7" s="172"/>
      <c r="C7" s="67" t="s">
        <v>336</v>
      </c>
      <c r="D7" s="68" t="s">
        <v>389</v>
      </c>
      <c r="E7" s="68" t="s">
        <v>390</v>
      </c>
      <c r="F7" s="170"/>
      <c r="G7" s="175"/>
      <c r="H7" s="172"/>
      <c r="I7" s="69" t="s">
        <v>336</v>
      </c>
      <c r="J7" s="68" t="s">
        <v>389</v>
      </c>
      <c r="K7" s="70" t="s">
        <v>390</v>
      </c>
      <c r="L7" s="170"/>
    </row>
    <row r="8" spans="1:12" ht="20.100000000000001" customHeight="1">
      <c r="A8" s="71">
        <v>9</v>
      </c>
      <c r="B8" s="71"/>
      <c r="C8" s="71"/>
      <c r="D8" s="71"/>
      <c r="E8" s="71">
        <v>0</v>
      </c>
      <c r="F8" s="72">
        <v>9</v>
      </c>
      <c r="G8" s="73"/>
      <c r="H8" s="57"/>
      <c r="I8" s="74"/>
      <c r="J8" s="75"/>
      <c r="K8" s="73">
        <v>7</v>
      </c>
      <c r="L8" s="57">
        <v>2</v>
      </c>
    </row>
    <row r="9" spans="1:12" ht="22.5" customHeight="1">
      <c r="B9" s="49"/>
      <c r="G9" s="49"/>
      <c r="H9" s="49"/>
      <c r="I9" s="49"/>
      <c r="J9" s="49"/>
      <c r="K9" s="49"/>
      <c r="L9" s="49"/>
    </row>
    <row r="10" spans="1:12" ht="12.75" customHeight="1">
      <c r="G10" s="49"/>
      <c r="H10" s="49"/>
      <c r="I10" s="49"/>
      <c r="J10" s="49"/>
      <c r="K10" s="49"/>
      <c r="L10" s="49"/>
    </row>
    <row r="11" spans="1:12" ht="12.75" customHeight="1">
      <c r="G11" s="49"/>
      <c r="H11" s="49"/>
      <c r="I11" s="49"/>
      <c r="J11" s="49"/>
      <c r="K11" s="49"/>
      <c r="L11" s="49"/>
    </row>
    <row r="12" spans="1:12" ht="12.75" customHeight="1">
      <c r="G12" s="49"/>
      <c r="H12" s="49"/>
      <c r="I12" s="49"/>
      <c r="L12" s="49"/>
    </row>
    <row r="13" spans="1:12" ht="12.75" customHeight="1">
      <c r="F13" s="49"/>
      <c r="G13" s="49"/>
      <c r="H13" s="49"/>
      <c r="I13" s="49"/>
      <c r="J13" s="49"/>
      <c r="K13" s="49"/>
    </row>
    <row r="14" spans="1:12" ht="12.75" customHeight="1">
      <c r="D14" s="49"/>
      <c r="G14" s="49"/>
      <c r="H14" s="49"/>
      <c r="I14" s="49"/>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showZeros="0" workbookViewId="0">
      <selection activeCell="B18" sqref="B18"/>
    </sheetView>
  </sheetViews>
  <sheetFormatPr defaultColWidth="6.875" defaultRowHeight="12.75" customHeight="1"/>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39" t="s">
        <v>391</v>
      </c>
      <c r="E1" s="76"/>
    </row>
    <row r="2" spans="1:5" ht="33">
      <c r="A2" s="65" t="s">
        <v>458</v>
      </c>
      <c r="B2" s="42"/>
      <c r="C2" s="42"/>
      <c r="D2" s="42"/>
      <c r="E2" s="42"/>
    </row>
    <row r="3" spans="1:5" ht="20.100000000000001" customHeight="1">
      <c r="A3" s="42"/>
      <c r="B3" s="42"/>
      <c r="C3" s="42"/>
      <c r="D3" s="42"/>
      <c r="E3" s="42"/>
    </row>
    <row r="4" spans="1:5" ht="30.75" customHeight="1">
      <c r="A4" s="77"/>
      <c r="B4" s="78"/>
      <c r="C4" s="78"/>
      <c r="D4" s="78"/>
      <c r="E4" s="79" t="s">
        <v>312</v>
      </c>
    </row>
    <row r="5" spans="1:5" ht="20.100000000000001" customHeight="1">
      <c r="A5" s="166" t="s">
        <v>334</v>
      </c>
      <c r="B5" s="168" t="s">
        <v>335</v>
      </c>
      <c r="C5" s="166" t="s">
        <v>392</v>
      </c>
      <c r="D5" s="166"/>
      <c r="E5" s="166"/>
    </row>
    <row r="6" spans="1:5" ht="20.100000000000001" customHeight="1">
      <c r="A6" s="170"/>
      <c r="B6" s="170"/>
      <c r="C6" s="67" t="s">
        <v>317</v>
      </c>
      <c r="D6" s="67" t="s">
        <v>337</v>
      </c>
      <c r="E6" s="67" t="s">
        <v>338</v>
      </c>
    </row>
    <row r="7" spans="1:5" ht="20.100000000000001" customHeight="1">
      <c r="A7" s="131"/>
      <c r="B7" s="146" t="s">
        <v>460</v>
      </c>
      <c r="C7" s="132"/>
      <c r="D7" s="133"/>
      <c r="E7" s="67"/>
    </row>
    <row r="8" spans="1:5" ht="20.100000000000001" customHeight="1">
      <c r="A8" s="80"/>
      <c r="B8" s="81"/>
      <c r="C8" s="75"/>
      <c r="D8" s="73"/>
      <c r="E8" s="57"/>
    </row>
    <row r="9" spans="1:5" ht="20.25" customHeight="1">
      <c r="A9" s="124" t="s">
        <v>459</v>
      </c>
      <c r="B9" s="49"/>
      <c r="C9" s="49"/>
      <c r="D9" s="49"/>
      <c r="E9" s="49"/>
    </row>
    <row r="10" spans="1:5" ht="20.25" customHeight="1">
      <c r="A10" s="49"/>
      <c r="B10" s="49"/>
      <c r="C10" s="49"/>
      <c r="D10" s="49"/>
      <c r="E10" s="49"/>
    </row>
    <row r="11" spans="1:5" ht="12.75" customHeight="1">
      <c r="A11" s="49"/>
      <c r="B11" s="49"/>
      <c r="C11" s="49"/>
      <c r="E11" s="49"/>
    </row>
    <row r="12" spans="1:5" ht="12.75" customHeight="1">
      <c r="A12" s="49"/>
      <c r="B12" s="49"/>
      <c r="C12" s="49"/>
      <c r="D12" s="49"/>
      <c r="E12" s="49"/>
    </row>
    <row r="13" spans="1:5" ht="12.75" customHeight="1">
      <c r="A13" s="49"/>
      <c r="B13" s="49"/>
      <c r="C13" s="49"/>
      <c r="E13" s="49"/>
    </row>
    <row r="14" spans="1:5" ht="12.75" customHeight="1">
      <c r="A14" s="49"/>
      <c r="B14" s="49"/>
      <c r="D14" s="49"/>
      <c r="E14" s="49"/>
    </row>
    <row r="15" spans="1:5" ht="12.75" customHeight="1">
      <c r="A15" s="49"/>
      <c r="E15" s="49"/>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4"/>
  <sheetViews>
    <sheetView showGridLines="0" showZeros="0" tabSelected="1" workbookViewId="0">
      <selection activeCell="A7" sqref="A7"/>
    </sheetView>
  </sheetViews>
  <sheetFormatPr defaultColWidth="6.875" defaultRowHeight="20.1000000000000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spans="1:251" ht="20.100000000000001" customHeight="1">
      <c r="A1" s="39" t="s">
        <v>393</v>
      </c>
      <c r="B1" s="82"/>
      <c r="C1" s="83"/>
      <c r="D1" s="76"/>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3.75" customHeight="1">
      <c r="A2" s="84" t="s">
        <v>461</v>
      </c>
      <c r="B2" s="85"/>
      <c r="C2" s="86"/>
      <c r="D2" s="85"/>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85"/>
      <c r="B3" s="85"/>
      <c r="C3" s="86"/>
      <c r="D3" s="85"/>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30.75" customHeight="1">
      <c r="A4" s="44"/>
      <c r="B4" s="87"/>
      <c r="C4" s="88"/>
      <c r="D4" s="66" t="s">
        <v>312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66" t="s">
        <v>313</v>
      </c>
      <c r="B5" s="166"/>
      <c r="C5" s="166" t="s">
        <v>314</v>
      </c>
      <c r="D5" s="166"/>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7" t="s">
        <v>315</v>
      </c>
      <c r="B6" s="89" t="s">
        <v>316</v>
      </c>
      <c r="C6" s="144" t="s">
        <v>315</v>
      </c>
      <c r="D6" s="148" t="s">
        <v>316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90" t="s">
        <v>487</v>
      </c>
      <c r="B7" s="91">
        <v>626.82000000000005</v>
      </c>
      <c r="C7" s="158" t="s">
        <v>438</v>
      </c>
      <c r="D7" s="92">
        <v>521.13</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93" t="s">
        <v>394</v>
      </c>
      <c r="B8" s="57"/>
      <c r="C8" s="158" t="s">
        <v>439</v>
      </c>
      <c r="D8" s="95">
        <v>59.32</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96" t="s">
        <v>395</v>
      </c>
      <c r="B9" s="91"/>
      <c r="C9" s="158" t="s">
        <v>440</v>
      </c>
      <c r="D9" s="95">
        <v>23.5</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7" t="s">
        <v>396</v>
      </c>
      <c r="B10" s="98"/>
      <c r="C10" s="158" t="s">
        <v>441</v>
      </c>
      <c r="D10" s="95">
        <v>22.86</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7" t="s">
        <v>397</v>
      </c>
      <c r="B11" s="98"/>
      <c r="C11" s="159"/>
      <c r="D11" s="95"/>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7" t="s">
        <v>398</v>
      </c>
      <c r="B12" s="57"/>
      <c r="C12" s="101"/>
      <c r="D12" s="95"/>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100"/>
      <c r="B13" s="61"/>
      <c r="C13" s="101"/>
      <c r="D13" s="95"/>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103" t="s">
        <v>399</v>
      </c>
      <c r="B14" s="104">
        <f>SUM(B7:B12)</f>
        <v>626.82000000000005</v>
      </c>
      <c r="C14" s="105" t="s">
        <v>400</v>
      </c>
      <c r="D14" s="102">
        <v>626.82000000000005</v>
      </c>
      <c r="F14" s="49"/>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7" t="s">
        <v>401</v>
      </c>
      <c r="B15" s="104"/>
      <c r="C15" s="94" t="s">
        <v>402</v>
      </c>
      <c r="D15" s="102"/>
      <c r="E15" s="49"/>
      <c r="F15" s="49"/>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62" t="s">
        <v>403</v>
      </c>
      <c r="B16" s="57"/>
      <c r="C16" s="101"/>
      <c r="D16" s="10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7" ht="20.100000000000001" customHeight="1">
      <c r="A17" s="106" t="s">
        <v>404</v>
      </c>
      <c r="B17" s="61">
        <f>B14+B15+B16</f>
        <v>626.82000000000005</v>
      </c>
      <c r="C17" s="101" t="s">
        <v>405</v>
      </c>
      <c r="D17" s="102">
        <f>D14+D15</f>
        <v>626.82000000000005</v>
      </c>
      <c r="E17" s="141"/>
      <c r="F17" s="142"/>
      <c r="G17" s="142"/>
    </row>
    <row r="18" spans="1:7" s="38" customFormat="1" ht="20.100000000000001" customHeight="1">
      <c r="A18" s="178" t="s">
        <v>417</v>
      </c>
      <c r="B18" s="178"/>
      <c r="C18" s="178"/>
      <c r="D18" s="178"/>
      <c r="E18" s="143"/>
      <c r="F18" s="143"/>
      <c r="G18" s="143"/>
    </row>
    <row r="19" spans="1:7" s="38" customFormat="1" ht="20.100000000000001" customHeight="1">
      <c r="A19" s="178" t="s">
        <v>421</v>
      </c>
      <c r="B19" s="178"/>
      <c r="C19" s="178"/>
      <c r="D19" s="178"/>
      <c r="E19" s="37"/>
      <c r="F19" s="37"/>
      <c r="G19" s="37"/>
    </row>
    <row r="20" spans="1:7" s="38" customFormat="1" ht="20.100000000000001" customHeight="1">
      <c r="A20" s="178" t="s">
        <v>425</v>
      </c>
      <c r="B20" s="178"/>
      <c r="C20" s="178"/>
      <c r="D20" s="178"/>
      <c r="E20" s="37"/>
      <c r="F20" s="37"/>
      <c r="G20" s="37"/>
    </row>
    <row r="21" spans="1:7" ht="20.100000000000001" customHeight="1">
      <c r="A21" s="178" t="s">
        <v>422</v>
      </c>
      <c r="B21" s="178"/>
      <c r="C21" s="178"/>
      <c r="D21" s="178"/>
    </row>
    <row r="24" spans="1:7" ht="20.100000000000001" customHeight="1">
      <c r="C24" s="49"/>
    </row>
  </sheetData>
  <mergeCells count="6">
    <mergeCell ref="A21:D21"/>
    <mergeCell ref="A5:B5"/>
    <mergeCell ref="C5:D5"/>
    <mergeCell ref="A18:D18"/>
    <mergeCell ref="A19:D19"/>
    <mergeCell ref="A20:D20"/>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showZeros="0" topLeftCell="A13" workbookViewId="0">
      <selection activeCell="B18" sqref="B18"/>
    </sheetView>
  </sheetViews>
  <sheetFormatPr defaultColWidth="6.875" defaultRowHeight="12.75" customHeight="1"/>
  <cols>
    <col min="1" max="1" width="11" style="40" customWidth="1"/>
    <col min="2" max="2" width="41" style="40" customWidth="1"/>
    <col min="3"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spans="1:12" ht="20.100000000000001" customHeight="1">
      <c r="A1" s="39" t="s">
        <v>406</v>
      </c>
      <c r="L1" s="107"/>
    </row>
    <row r="2" spans="1:12" ht="40.5" customHeight="1">
      <c r="A2" s="108" t="s">
        <v>462</v>
      </c>
      <c r="B2" s="109"/>
      <c r="C2" s="109"/>
      <c r="D2" s="109"/>
      <c r="E2" s="109"/>
      <c r="F2" s="109"/>
      <c r="G2" s="109"/>
      <c r="H2" s="109"/>
      <c r="I2" s="109"/>
      <c r="J2" s="109"/>
      <c r="K2" s="109"/>
      <c r="L2" s="109"/>
    </row>
    <row r="3" spans="1:12" ht="20.100000000000001" customHeight="1">
      <c r="A3" s="110"/>
      <c r="B3" s="110"/>
      <c r="C3" s="110"/>
      <c r="D3" s="110"/>
      <c r="E3" s="110"/>
      <c r="F3" s="110"/>
      <c r="G3" s="110"/>
      <c r="H3" s="110"/>
      <c r="I3" s="110"/>
      <c r="J3" s="110"/>
      <c r="K3" s="110"/>
      <c r="L3" s="110"/>
    </row>
    <row r="4" spans="1:12" ht="30.75" customHeight="1">
      <c r="A4" s="111"/>
      <c r="B4" s="111"/>
      <c r="C4" s="111"/>
      <c r="D4" s="111"/>
      <c r="E4" s="111"/>
      <c r="F4" s="111"/>
      <c r="G4" s="111"/>
      <c r="H4" s="111"/>
      <c r="I4" s="111"/>
      <c r="J4" s="111"/>
      <c r="K4" s="111"/>
      <c r="L4" s="112" t="s">
        <v>312</v>
      </c>
    </row>
    <row r="5" spans="1:12" ht="24" customHeight="1">
      <c r="A5" s="166" t="s">
        <v>407</v>
      </c>
      <c r="B5" s="166"/>
      <c r="C5" s="179" t="s">
        <v>317</v>
      </c>
      <c r="D5" s="180" t="s">
        <v>403</v>
      </c>
      <c r="E5" s="180" t="s">
        <v>408</v>
      </c>
      <c r="F5" s="180" t="s">
        <v>394</v>
      </c>
      <c r="G5" s="180" t="s">
        <v>395</v>
      </c>
      <c r="H5" s="166" t="s">
        <v>396</v>
      </c>
      <c r="I5" s="166"/>
      <c r="J5" s="180" t="s">
        <v>397</v>
      </c>
      <c r="K5" s="180" t="s">
        <v>398</v>
      </c>
      <c r="L5" s="176" t="s">
        <v>401</v>
      </c>
    </row>
    <row r="6" spans="1:12" ht="27" customHeight="1">
      <c r="A6" s="113" t="s">
        <v>334</v>
      </c>
      <c r="B6" s="114" t="s">
        <v>335</v>
      </c>
      <c r="C6" s="172"/>
      <c r="D6" s="180"/>
      <c r="E6" s="180"/>
      <c r="F6" s="172"/>
      <c r="G6" s="172"/>
      <c r="H6" s="115" t="s">
        <v>413</v>
      </c>
      <c r="I6" s="115" t="s">
        <v>414</v>
      </c>
      <c r="J6" s="172"/>
      <c r="K6" s="172"/>
      <c r="L6" s="172"/>
    </row>
    <row r="7" spans="1:12" ht="27" customHeight="1">
      <c r="A7" s="136"/>
      <c r="B7" s="137" t="s">
        <v>463</v>
      </c>
      <c r="C7" s="140">
        <f>'6 部门收支总表'!B17</f>
        <v>626.82000000000005</v>
      </c>
      <c r="D7" s="152"/>
      <c r="E7" s="144">
        <v>626.82000000000005</v>
      </c>
      <c r="F7" s="126"/>
      <c r="G7" s="134"/>
      <c r="H7" s="135"/>
      <c r="I7" s="135"/>
      <c r="J7" s="126"/>
      <c r="K7" s="134"/>
      <c r="L7" s="126"/>
    </row>
    <row r="8" spans="1:12" ht="27" customHeight="1">
      <c r="A8" s="156">
        <v>201</v>
      </c>
      <c r="B8" s="144" t="s">
        <v>442</v>
      </c>
      <c r="C8" s="149">
        <v>521.13</v>
      </c>
      <c r="D8" s="130"/>
      <c r="E8" s="149">
        <v>521.13</v>
      </c>
      <c r="F8" s="126"/>
      <c r="G8" s="134"/>
      <c r="H8" s="135"/>
      <c r="I8" s="135"/>
      <c r="J8" s="126"/>
      <c r="K8" s="134"/>
      <c r="L8" s="126"/>
    </row>
    <row r="9" spans="1:12" ht="27" customHeight="1">
      <c r="A9" s="145">
        <v>20106</v>
      </c>
      <c r="B9" s="144" t="s">
        <v>443</v>
      </c>
      <c r="C9" s="144">
        <v>521.13</v>
      </c>
      <c r="D9" s="151"/>
      <c r="E9" s="149">
        <v>521.13</v>
      </c>
      <c r="F9" s="126"/>
      <c r="G9" s="134"/>
      <c r="H9" s="135"/>
      <c r="I9" s="135"/>
      <c r="J9" s="126"/>
      <c r="K9" s="134"/>
      <c r="L9" s="126"/>
    </row>
    <row r="10" spans="1:12" ht="27" customHeight="1">
      <c r="A10" s="145">
        <v>2010601</v>
      </c>
      <c r="B10" s="144" t="s">
        <v>430</v>
      </c>
      <c r="C10" s="144">
        <v>411.13</v>
      </c>
      <c r="D10" s="151"/>
      <c r="E10" s="149">
        <v>411.13</v>
      </c>
      <c r="F10" s="126"/>
      <c r="G10" s="134"/>
      <c r="H10" s="135"/>
      <c r="I10" s="135"/>
      <c r="J10" s="126"/>
      <c r="K10" s="134"/>
      <c r="L10" s="126"/>
    </row>
    <row r="11" spans="1:12" ht="27" customHeight="1">
      <c r="A11" s="145">
        <v>2010602</v>
      </c>
      <c r="B11" s="144" t="s">
        <v>444</v>
      </c>
      <c r="C11" s="144">
        <v>110</v>
      </c>
      <c r="D11" s="151"/>
      <c r="E11" s="149">
        <v>110</v>
      </c>
      <c r="F11" s="126"/>
      <c r="G11" s="134"/>
      <c r="H11" s="135"/>
      <c r="I11" s="135"/>
      <c r="J11" s="126"/>
      <c r="K11" s="134"/>
      <c r="L11" s="126"/>
    </row>
    <row r="12" spans="1:12" ht="27" customHeight="1">
      <c r="A12" s="156">
        <v>208</v>
      </c>
      <c r="B12" s="144" t="s">
        <v>445</v>
      </c>
      <c r="C12" s="144">
        <v>59.32</v>
      </c>
      <c r="D12" s="151"/>
      <c r="E12" s="149">
        <v>59.32</v>
      </c>
      <c r="F12" s="147"/>
      <c r="G12" s="134"/>
      <c r="H12" s="135"/>
      <c r="I12" s="135"/>
      <c r="J12" s="147"/>
      <c r="K12" s="134"/>
      <c r="L12" s="147"/>
    </row>
    <row r="13" spans="1:12" ht="27" customHeight="1">
      <c r="A13" s="145">
        <v>20805</v>
      </c>
      <c r="B13" s="144" t="s">
        <v>446</v>
      </c>
      <c r="C13" s="144">
        <v>59.32</v>
      </c>
      <c r="D13" s="151"/>
      <c r="E13" s="149">
        <v>59.32</v>
      </c>
      <c r="F13" s="147"/>
      <c r="G13" s="134"/>
      <c r="H13" s="135"/>
      <c r="I13" s="135"/>
      <c r="J13" s="147"/>
      <c r="K13" s="134"/>
      <c r="L13" s="147"/>
    </row>
    <row r="14" spans="1:12" ht="27" customHeight="1">
      <c r="A14" s="145">
        <v>2080599</v>
      </c>
      <c r="B14" s="144" t="s">
        <v>431</v>
      </c>
      <c r="C14" s="144">
        <v>5.9</v>
      </c>
      <c r="D14" s="151"/>
      <c r="E14" s="149">
        <v>5.9</v>
      </c>
      <c r="F14" s="147"/>
      <c r="G14" s="134"/>
      <c r="H14" s="135"/>
      <c r="I14" s="135"/>
      <c r="J14" s="147"/>
      <c r="K14" s="134"/>
      <c r="L14" s="147"/>
    </row>
    <row r="15" spans="1:12" ht="27" customHeight="1">
      <c r="A15" s="145">
        <v>2080505</v>
      </c>
      <c r="B15" s="144" t="s">
        <v>432</v>
      </c>
      <c r="C15" s="144">
        <v>38.1</v>
      </c>
      <c r="D15" s="151"/>
      <c r="E15" s="149">
        <v>38.1</v>
      </c>
      <c r="F15" s="147"/>
      <c r="G15" s="134"/>
      <c r="H15" s="135"/>
      <c r="I15" s="135"/>
      <c r="J15" s="147"/>
      <c r="K15" s="134"/>
      <c r="L15" s="147"/>
    </row>
    <row r="16" spans="1:12" ht="27" customHeight="1">
      <c r="A16" s="145">
        <v>2080506</v>
      </c>
      <c r="B16" s="144" t="s">
        <v>433</v>
      </c>
      <c r="C16" s="144">
        <v>15.24</v>
      </c>
      <c r="D16" s="151"/>
      <c r="E16" s="149">
        <v>15.24</v>
      </c>
      <c r="F16" s="147"/>
      <c r="G16" s="134"/>
      <c r="H16" s="135"/>
      <c r="I16" s="135"/>
      <c r="J16" s="147"/>
      <c r="K16" s="134"/>
      <c r="L16" s="147"/>
    </row>
    <row r="17" spans="1:12" ht="27" customHeight="1">
      <c r="A17" s="145">
        <v>2080501</v>
      </c>
      <c r="B17" s="144" t="s">
        <v>434</v>
      </c>
      <c r="C17" s="144">
        <v>0.08</v>
      </c>
      <c r="D17" s="151"/>
      <c r="E17" s="149">
        <v>0.08</v>
      </c>
      <c r="F17" s="147"/>
      <c r="G17" s="134"/>
      <c r="H17" s="135"/>
      <c r="I17" s="135"/>
      <c r="J17" s="147"/>
      <c r="K17" s="134"/>
      <c r="L17" s="147"/>
    </row>
    <row r="18" spans="1:12" ht="27" customHeight="1">
      <c r="A18" s="156">
        <v>210</v>
      </c>
      <c r="B18" s="153" t="s">
        <v>465</v>
      </c>
      <c r="C18" s="144">
        <v>23.5</v>
      </c>
      <c r="D18" s="151"/>
      <c r="E18" s="149">
        <v>23.5</v>
      </c>
      <c r="F18" s="147"/>
      <c r="G18" s="134"/>
      <c r="H18" s="135"/>
      <c r="I18" s="135"/>
      <c r="J18" s="147"/>
      <c r="K18" s="134"/>
      <c r="L18" s="147"/>
    </row>
    <row r="19" spans="1:12" ht="27" customHeight="1">
      <c r="A19" s="145">
        <v>21011</v>
      </c>
      <c r="B19" s="144" t="s">
        <v>447</v>
      </c>
      <c r="C19" s="144">
        <v>23.5</v>
      </c>
      <c r="D19" s="151"/>
      <c r="E19" s="149">
        <v>23.5</v>
      </c>
      <c r="F19" s="147"/>
      <c r="G19" s="134"/>
      <c r="H19" s="135"/>
      <c r="I19" s="135"/>
      <c r="J19" s="147"/>
      <c r="K19" s="134"/>
      <c r="L19" s="147"/>
    </row>
    <row r="20" spans="1:12" ht="27" customHeight="1">
      <c r="A20" s="145">
        <v>2101101</v>
      </c>
      <c r="B20" s="144" t="s">
        <v>435</v>
      </c>
      <c r="C20" s="144">
        <v>18.54</v>
      </c>
      <c r="D20" s="151"/>
      <c r="E20" s="149">
        <v>18.54</v>
      </c>
      <c r="F20" s="147"/>
      <c r="G20" s="134"/>
      <c r="H20" s="135"/>
      <c r="I20" s="135"/>
      <c r="J20" s="147"/>
      <c r="K20" s="134"/>
      <c r="L20" s="147"/>
    </row>
    <row r="21" spans="1:12" ht="27" customHeight="1">
      <c r="A21" s="145">
        <v>2101199</v>
      </c>
      <c r="B21" s="144" t="s">
        <v>436</v>
      </c>
      <c r="C21" s="144">
        <v>4.96</v>
      </c>
      <c r="D21" s="151"/>
      <c r="E21" s="149">
        <v>4.96</v>
      </c>
      <c r="F21" s="147"/>
      <c r="G21" s="134"/>
      <c r="H21" s="135"/>
      <c r="I21" s="135"/>
      <c r="J21" s="147"/>
      <c r="K21" s="134"/>
      <c r="L21" s="147"/>
    </row>
    <row r="22" spans="1:12" ht="27" customHeight="1">
      <c r="A22" s="156">
        <v>221</v>
      </c>
      <c r="B22" s="144" t="s">
        <v>448</v>
      </c>
      <c r="C22" s="144">
        <v>22.86</v>
      </c>
      <c r="D22" s="151"/>
      <c r="E22" s="149">
        <v>22.86</v>
      </c>
      <c r="F22" s="147"/>
      <c r="G22" s="134"/>
      <c r="H22" s="135"/>
      <c r="I22" s="135"/>
      <c r="J22" s="147"/>
      <c r="K22" s="134"/>
      <c r="L22" s="147"/>
    </row>
    <row r="23" spans="1:12" ht="27" customHeight="1">
      <c r="A23" s="145">
        <v>22102</v>
      </c>
      <c r="B23" s="144" t="s">
        <v>449</v>
      </c>
      <c r="C23" s="144">
        <v>22.86</v>
      </c>
      <c r="D23" s="151"/>
      <c r="E23" s="149">
        <v>22.86</v>
      </c>
      <c r="F23" s="147"/>
      <c r="G23" s="134"/>
      <c r="H23" s="135"/>
      <c r="I23" s="135"/>
      <c r="J23" s="147"/>
      <c r="K23" s="134"/>
      <c r="L23" s="147"/>
    </row>
    <row r="24" spans="1:12" ht="27" customHeight="1">
      <c r="A24" s="145">
        <v>2210201</v>
      </c>
      <c r="B24" s="144" t="s">
        <v>437</v>
      </c>
      <c r="C24" s="144">
        <v>22.86</v>
      </c>
      <c r="D24" s="151"/>
      <c r="E24" s="149">
        <v>22.86</v>
      </c>
      <c r="F24" s="147"/>
      <c r="G24" s="134"/>
      <c r="H24" s="135"/>
      <c r="I24" s="135"/>
      <c r="J24" s="147"/>
      <c r="K24" s="134"/>
      <c r="L24" s="147"/>
    </row>
    <row r="25" spans="1:12" s="38" customFormat="1" ht="20.100000000000001" customHeight="1">
      <c r="A25" s="164" t="s">
        <v>418</v>
      </c>
      <c r="B25" s="164"/>
      <c r="C25" s="164"/>
      <c r="D25" s="164"/>
      <c r="E25" s="164"/>
      <c r="F25" s="164"/>
      <c r="G25" s="164"/>
    </row>
    <row r="26" spans="1:12" s="38" customFormat="1" ht="20.100000000000001" customHeight="1">
      <c r="A26" s="165" t="s">
        <v>419</v>
      </c>
      <c r="B26" s="165"/>
      <c r="C26" s="165"/>
      <c r="D26" s="165"/>
      <c r="E26" s="165"/>
      <c r="F26" s="165"/>
      <c r="G26" s="37"/>
    </row>
    <row r="27" spans="1:12" ht="12.75" customHeight="1">
      <c r="B27" s="49"/>
      <c r="C27" s="49"/>
      <c r="D27" s="49"/>
      <c r="F27" s="49"/>
      <c r="G27" s="49"/>
      <c r="H27" s="49"/>
      <c r="I27" s="49"/>
      <c r="J27" s="49"/>
      <c r="K27" s="49"/>
      <c r="L27" s="49"/>
    </row>
    <row r="28" spans="1:12" ht="12.75" customHeight="1">
      <c r="B28" s="49"/>
      <c r="C28" s="49"/>
      <c r="I28" s="49"/>
      <c r="J28" s="49"/>
      <c r="K28" s="49"/>
      <c r="L28" s="49"/>
    </row>
    <row r="29" spans="1:12" ht="12.75" customHeight="1">
      <c r="B29" s="49"/>
      <c r="J29" s="49"/>
      <c r="K29" s="49"/>
    </row>
  </sheetData>
  <mergeCells count="12">
    <mergeCell ref="A25:G25"/>
    <mergeCell ref="A26:F26"/>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showZeros="0" topLeftCell="A7" workbookViewId="0">
      <selection activeCell="B17" sqref="B17"/>
    </sheetView>
  </sheetViews>
  <sheetFormatPr defaultColWidth="6.875" defaultRowHeight="12.75" customHeight="1"/>
  <cols>
    <col min="1" max="1" width="17.125" style="40" customWidth="1"/>
    <col min="2" max="2" width="34.875" style="40" customWidth="1"/>
    <col min="3" max="7" width="18" style="40" customWidth="1"/>
    <col min="8" max="8" width="17.375" style="40" bestFit="1"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spans="1:8" ht="20.100000000000001" customHeight="1">
      <c r="A1" s="39" t="s">
        <v>409</v>
      </c>
      <c r="B1" s="49"/>
    </row>
    <row r="2" spans="1:8" ht="33">
      <c r="A2" s="108" t="s">
        <v>464</v>
      </c>
      <c r="B2" s="116"/>
      <c r="C2" s="116"/>
      <c r="D2" s="116"/>
      <c r="E2" s="116"/>
      <c r="F2" s="116"/>
      <c r="G2" s="116"/>
      <c r="H2" s="109"/>
    </row>
    <row r="3" spans="1:8" ht="20.100000000000001" customHeight="1">
      <c r="A3" s="117"/>
      <c r="B3" s="118"/>
      <c r="C3" s="116"/>
      <c r="D3" s="116"/>
      <c r="E3" s="116"/>
      <c r="F3" s="116"/>
      <c r="G3" s="116"/>
      <c r="H3" s="109"/>
    </row>
    <row r="4" spans="1:8" ht="30.75" customHeight="1">
      <c r="A4" s="45"/>
      <c r="B4" s="44"/>
      <c r="C4" s="45"/>
      <c r="D4" s="45"/>
      <c r="E4" s="45"/>
      <c r="F4" s="45"/>
      <c r="G4" s="45"/>
      <c r="H4" s="66" t="s">
        <v>312</v>
      </c>
    </row>
    <row r="5" spans="1:8" ht="29.25" customHeight="1">
      <c r="A5" s="119" t="s">
        <v>334</v>
      </c>
      <c r="B5" s="119" t="s">
        <v>335</v>
      </c>
      <c r="C5" s="119" t="s">
        <v>317</v>
      </c>
      <c r="D5" s="120" t="s">
        <v>337</v>
      </c>
      <c r="E5" s="119" t="s">
        <v>338</v>
      </c>
      <c r="F5" s="119" t="s">
        <v>410</v>
      </c>
      <c r="G5" s="119" t="s">
        <v>411</v>
      </c>
      <c r="H5" s="119" t="s">
        <v>412</v>
      </c>
    </row>
    <row r="6" spans="1:8" ht="29.25" customHeight="1">
      <c r="A6" s="129"/>
      <c r="B6" s="138" t="s">
        <v>450</v>
      </c>
      <c r="C6" s="140">
        <f>D6+E6</f>
        <v>626.82000000000005</v>
      </c>
      <c r="D6" s="152">
        <v>516.82000000000005</v>
      </c>
      <c r="E6" s="152">
        <v>110</v>
      </c>
      <c r="F6" s="129"/>
      <c r="G6" s="129"/>
      <c r="H6" s="129"/>
    </row>
    <row r="7" spans="1:8" ht="29.25" customHeight="1">
      <c r="A7" s="156">
        <v>201</v>
      </c>
      <c r="B7" s="144" t="s">
        <v>442</v>
      </c>
      <c r="C7" s="140">
        <f t="shared" ref="C7:C23" si="0">D7+E7</f>
        <v>521.13</v>
      </c>
      <c r="D7" s="144">
        <v>411.13</v>
      </c>
      <c r="E7" s="152">
        <v>110</v>
      </c>
      <c r="F7" s="129"/>
      <c r="G7" s="129"/>
      <c r="H7" s="129"/>
    </row>
    <row r="8" spans="1:8" ht="29.25" customHeight="1">
      <c r="A8" s="145">
        <v>20106</v>
      </c>
      <c r="B8" s="144" t="s">
        <v>443</v>
      </c>
      <c r="C8" s="140">
        <f t="shared" si="0"/>
        <v>521.13</v>
      </c>
      <c r="D8" s="144">
        <v>411.13</v>
      </c>
      <c r="E8" s="152">
        <v>110</v>
      </c>
      <c r="F8" s="129"/>
      <c r="G8" s="129"/>
      <c r="H8" s="129"/>
    </row>
    <row r="9" spans="1:8" ht="29.25" customHeight="1">
      <c r="A9" s="145">
        <v>2010601</v>
      </c>
      <c r="B9" s="144" t="s">
        <v>430</v>
      </c>
      <c r="C9" s="140">
        <f t="shared" si="0"/>
        <v>521.13</v>
      </c>
      <c r="D9" s="144">
        <v>411.13</v>
      </c>
      <c r="E9" s="152">
        <v>110</v>
      </c>
      <c r="F9" s="129"/>
      <c r="G9" s="129"/>
      <c r="H9" s="129"/>
    </row>
    <row r="10" spans="1:8" ht="29.25" customHeight="1">
      <c r="A10" s="145">
        <v>2010602</v>
      </c>
      <c r="B10" s="144" t="s">
        <v>444</v>
      </c>
      <c r="C10" s="140">
        <f t="shared" si="0"/>
        <v>110</v>
      </c>
      <c r="D10" s="144">
        <v>0</v>
      </c>
      <c r="E10" s="152">
        <v>110</v>
      </c>
      <c r="F10" s="129"/>
      <c r="G10" s="129"/>
      <c r="H10" s="129"/>
    </row>
    <row r="11" spans="1:8" ht="29.25" customHeight="1">
      <c r="A11" s="156">
        <v>208</v>
      </c>
      <c r="B11" s="144" t="s">
        <v>445</v>
      </c>
      <c r="C11" s="140">
        <f t="shared" si="0"/>
        <v>59.32</v>
      </c>
      <c r="D11" s="144">
        <v>59.32</v>
      </c>
      <c r="E11" s="152"/>
      <c r="F11" s="150"/>
      <c r="G11" s="150"/>
      <c r="H11" s="150"/>
    </row>
    <row r="12" spans="1:8" ht="29.25" customHeight="1">
      <c r="A12" s="145">
        <v>20805</v>
      </c>
      <c r="B12" s="144" t="s">
        <v>446</v>
      </c>
      <c r="C12" s="140">
        <f t="shared" si="0"/>
        <v>59.32</v>
      </c>
      <c r="D12" s="144">
        <v>59.32</v>
      </c>
      <c r="E12" s="152"/>
      <c r="F12" s="150"/>
      <c r="G12" s="150"/>
      <c r="H12" s="150"/>
    </row>
    <row r="13" spans="1:8" ht="29.25" customHeight="1">
      <c r="A13" s="145">
        <v>2080599</v>
      </c>
      <c r="B13" s="144" t="s">
        <v>431</v>
      </c>
      <c r="C13" s="140">
        <f t="shared" si="0"/>
        <v>5.9</v>
      </c>
      <c r="D13" s="144">
        <v>5.9</v>
      </c>
      <c r="E13" s="152"/>
      <c r="F13" s="150"/>
      <c r="G13" s="150"/>
      <c r="H13" s="150"/>
    </row>
    <row r="14" spans="1:8" ht="29.25" customHeight="1">
      <c r="A14" s="145">
        <v>2080505</v>
      </c>
      <c r="B14" s="144" t="s">
        <v>432</v>
      </c>
      <c r="C14" s="140">
        <f t="shared" si="0"/>
        <v>38.1</v>
      </c>
      <c r="D14" s="144">
        <v>38.1</v>
      </c>
      <c r="E14" s="152"/>
      <c r="F14" s="150"/>
      <c r="G14" s="150"/>
      <c r="H14" s="150"/>
    </row>
    <row r="15" spans="1:8" ht="29.25" customHeight="1">
      <c r="A15" s="145">
        <v>2080506</v>
      </c>
      <c r="B15" s="144" t="s">
        <v>433</v>
      </c>
      <c r="C15" s="140">
        <f t="shared" si="0"/>
        <v>15.24</v>
      </c>
      <c r="D15" s="144">
        <v>15.24</v>
      </c>
      <c r="E15" s="152"/>
      <c r="F15" s="150"/>
      <c r="G15" s="150"/>
      <c r="H15" s="150"/>
    </row>
    <row r="16" spans="1:8" ht="29.25" customHeight="1">
      <c r="A16" s="145">
        <v>2080501</v>
      </c>
      <c r="B16" s="144" t="s">
        <v>434</v>
      </c>
      <c r="C16" s="140">
        <f t="shared" si="0"/>
        <v>0.08</v>
      </c>
      <c r="D16" s="144">
        <v>0.08</v>
      </c>
      <c r="E16" s="152"/>
      <c r="F16" s="150"/>
      <c r="G16" s="150"/>
      <c r="H16" s="150"/>
    </row>
    <row r="17" spans="1:9" ht="29.25" customHeight="1">
      <c r="A17" s="156">
        <v>210</v>
      </c>
      <c r="B17" s="153" t="s">
        <v>465</v>
      </c>
      <c r="C17" s="140">
        <f t="shared" si="0"/>
        <v>23.5</v>
      </c>
      <c r="D17" s="144">
        <v>23.5</v>
      </c>
      <c r="E17" s="152"/>
      <c r="F17" s="150"/>
      <c r="G17" s="150"/>
      <c r="H17" s="150"/>
    </row>
    <row r="18" spans="1:9" ht="29.25" customHeight="1">
      <c r="A18" s="145">
        <v>21011</v>
      </c>
      <c r="B18" s="144" t="s">
        <v>447</v>
      </c>
      <c r="C18" s="140">
        <f t="shared" si="0"/>
        <v>23.5</v>
      </c>
      <c r="D18" s="144">
        <v>23.5</v>
      </c>
      <c r="E18" s="152"/>
      <c r="F18" s="150"/>
      <c r="G18" s="150"/>
      <c r="H18" s="150"/>
    </row>
    <row r="19" spans="1:9" ht="29.25" customHeight="1">
      <c r="A19" s="145">
        <v>2101101</v>
      </c>
      <c r="B19" s="144" t="s">
        <v>435</v>
      </c>
      <c r="C19" s="140">
        <f t="shared" si="0"/>
        <v>18.54</v>
      </c>
      <c r="D19" s="144">
        <v>18.54</v>
      </c>
      <c r="E19" s="152"/>
      <c r="F19" s="150"/>
      <c r="G19" s="150"/>
      <c r="H19" s="150"/>
    </row>
    <row r="20" spans="1:9" ht="29.25" customHeight="1">
      <c r="A20" s="145">
        <v>2101199</v>
      </c>
      <c r="B20" s="144" t="s">
        <v>436</v>
      </c>
      <c r="C20" s="140">
        <f t="shared" si="0"/>
        <v>4.96</v>
      </c>
      <c r="D20" s="144">
        <v>4.96</v>
      </c>
      <c r="E20" s="152"/>
      <c r="F20" s="150"/>
      <c r="G20" s="150"/>
      <c r="H20" s="150"/>
    </row>
    <row r="21" spans="1:9" ht="29.25" customHeight="1">
      <c r="A21" s="156">
        <v>221</v>
      </c>
      <c r="B21" s="144" t="s">
        <v>448</v>
      </c>
      <c r="C21" s="140">
        <f t="shared" si="0"/>
        <v>22.86</v>
      </c>
      <c r="D21" s="144">
        <v>22.86</v>
      </c>
      <c r="E21" s="152"/>
      <c r="F21" s="150"/>
      <c r="G21" s="150"/>
      <c r="H21" s="150"/>
    </row>
    <row r="22" spans="1:9" ht="29.25" customHeight="1">
      <c r="A22" s="145">
        <v>22102</v>
      </c>
      <c r="B22" s="144" t="s">
        <v>449</v>
      </c>
      <c r="C22" s="140">
        <f t="shared" si="0"/>
        <v>22.86</v>
      </c>
      <c r="D22" s="144">
        <v>22.86</v>
      </c>
      <c r="E22" s="152"/>
      <c r="F22" s="150"/>
      <c r="G22" s="150"/>
      <c r="H22" s="150"/>
    </row>
    <row r="23" spans="1:9" ht="29.25" customHeight="1">
      <c r="A23" s="145">
        <v>2210201</v>
      </c>
      <c r="B23" s="144" t="s">
        <v>437</v>
      </c>
      <c r="C23" s="140">
        <f t="shared" si="0"/>
        <v>22.86</v>
      </c>
      <c r="D23" s="144">
        <v>22.86</v>
      </c>
      <c r="E23" s="152"/>
      <c r="F23" s="150"/>
      <c r="G23" s="150"/>
      <c r="H23" s="150"/>
    </row>
    <row r="24" spans="1:9" ht="29.25" customHeight="1">
      <c r="A24" s="150"/>
      <c r="B24" s="138"/>
      <c r="C24" s="139"/>
      <c r="D24" s="147"/>
      <c r="E24" s="138"/>
      <c r="F24" s="150"/>
      <c r="G24" s="150"/>
      <c r="H24" s="150"/>
    </row>
    <row r="25" spans="1:9" ht="29.25" customHeight="1">
      <c r="A25" s="129"/>
      <c r="B25" s="138"/>
      <c r="C25" s="139"/>
      <c r="D25" s="126"/>
      <c r="E25" s="138"/>
      <c r="F25" s="129"/>
      <c r="G25" s="129"/>
      <c r="H25" s="129"/>
    </row>
    <row r="26" spans="1:9" ht="27" customHeight="1">
      <c r="A26" s="48"/>
      <c r="B26" s="121"/>
      <c r="C26" s="122"/>
      <c r="D26" s="57"/>
      <c r="E26" s="123"/>
      <c r="F26" s="99"/>
      <c r="G26" s="99"/>
      <c r="H26" s="99"/>
    </row>
    <row r="27" spans="1:9" ht="18.75" customHeight="1">
      <c r="A27" s="49" t="s">
        <v>420</v>
      </c>
      <c r="B27" s="49"/>
      <c r="C27" s="49"/>
      <c r="D27" s="49"/>
      <c r="E27" s="49"/>
      <c r="F27" s="49"/>
      <c r="G27" s="49"/>
      <c r="H27" s="49"/>
    </row>
    <row r="28" spans="1:9" ht="23.25" customHeight="1">
      <c r="A28" s="181" t="s">
        <v>424</v>
      </c>
      <c r="B28" s="181"/>
      <c r="C28" s="181"/>
      <c r="D28" s="181"/>
      <c r="E28" s="181"/>
      <c r="F28" s="181"/>
      <c r="G28" s="181"/>
      <c r="H28" s="181"/>
    </row>
    <row r="29" spans="1:9" ht="12.75" customHeight="1">
      <c r="A29" s="49"/>
      <c r="B29" s="49"/>
      <c r="D29" s="49"/>
      <c r="E29" s="49"/>
      <c r="F29" s="49"/>
      <c r="G29" s="49"/>
      <c r="H29" s="49"/>
    </row>
    <row r="30" spans="1:9" ht="12.75" customHeight="1">
      <c r="A30" s="49"/>
      <c r="B30" s="49"/>
      <c r="D30" s="49"/>
      <c r="E30" s="49"/>
      <c r="F30" s="49"/>
      <c r="G30" s="49"/>
      <c r="H30" s="49"/>
      <c r="I30" s="49"/>
    </row>
    <row r="31" spans="1:9" ht="12.75" customHeight="1">
      <c r="A31" s="49"/>
      <c r="B31" s="49"/>
      <c r="D31" s="49"/>
      <c r="E31" s="49"/>
      <c r="F31" s="49"/>
      <c r="G31" s="49"/>
      <c r="H31" s="49"/>
    </row>
    <row r="32" spans="1:9" ht="12.75" customHeight="1">
      <c r="A32" s="49"/>
      <c r="B32" s="49"/>
      <c r="D32" s="49"/>
      <c r="E32" s="49"/>
      <c r="F32" s="49"/>
      <c r="G32" s="49"/>
    </row>
    <row r="33" spans="1:9" ht="12.75" customHeight="1">
      <c r="A33" s="49"/>
      <c r="B33" s="49"/>
      <c r="C33" s="49"/>
      <c r="D33" s="49"/>
      <c r="E33" s="49"/>
      <c r="F33" s="49"/>
      <c r="G33" s="49"/>
      <c r="I33" s="49"/>
    </row>
    <row r="34" spans="1:9" ht="12.75" customHeight="1">
      <c r="B34" s="49"/>
      <c r="F34" s="49"/>
      <c r="G34" s="49"/>
      <c r="H34" s="49"/>
    </row>
  </sheetData>
  <mergeCells count="1">
    <mergeCell ref="A28:H28"/>
  </mergeCells>
  <phoneticPr fontId="2" type="noConversion"/>
  <printOptions horizontalCentered="1"/>
  <pageMargins left="0" right="0" top="0.99999998498150677" bottom="0.99999998498150677" header="0.49999999249075339" footer="0.49999999249075339"/>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2022-06-24T06:38:38Z</dcterms:modified>
</cp:coreProperties>
</file>