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财政拨款收支总表'!$A$1:$G$21</definedName>
    <definedName name="_xlnm.Print_Area" localSheetId="2">'2 一般公共预算支出-上年数'!$A$1:$F$30</definedName>
    <definedName name="_xlnm.Print_Area" localSheetId="3">'3 一般公共预算财政基本支出'!$A$1:$E$42</definedName>
    <definedName name="_xlnm.Print_Area" localSheetId="4">'4 一般公用预算“三公”经费支出表-上年数'!$A$1:$L$8</definedName>
    <definedName name="_xlnm.Print_Area" localSheetId="5">'5 政府性基金预算支出表'!$A$1:$E$9</definedName>
    <definedName name="_xlnm.Print_Area" localSheetId="6">'6 部门收支总表'!$A$1:$D$21</definedName>
    <definedName name="_xlnm.Print_Area" localSheetId="7">'7 部门收入总表'!$A$1:$L$29</definedName>
    <definedName name="_xlnm.Print_Area" localSheetId="8">'8 部门支出总表'!$A$1:$H$30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<sst xmlns="http://schemas.openxmlformats.org/spreadsheetml/2006/main" count="1381" uniqueCount="508">
  <si>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</si>
  <si>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</si>
  <si>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</si>
  <si>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</si>
  <si>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</si>
  <si>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</si>
  <si>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</si>
  <si>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</si>
  <si>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</si>
  <si>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</si>
  <si>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</si>
  <si>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</si>
  <si>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</si>
  <si>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</si>
  <si>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</si>
  <si>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</si>
  <si>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</si>
  <si>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</si>
  <si>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</si>
  <si>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</si>
  <si>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</si>
  <si>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</si>
  <si>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</si>
  <si>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</si>
  <si>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</si>
  <si>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</si>
  <si>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</si>
  <si>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</si>
  <si>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</si>
  <si>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</si>
  <si>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</si>
  <si>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</si>
  <si>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</si>
  <si>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</si>
  <si>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</si>
  <si>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</si>
  <si>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</si>
  <si>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</si>
  <si>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</si>
  <si>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</si>
  <si>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</si>
  <si>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</si>
  <si>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</si>
  <si>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</si>
  <si>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</si>
  <si>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</si>
  <si>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</si>
  <si>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</si>
  <si>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</si>
  <si>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</si>
  <si>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</si>
  <si>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</si>
  <si>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</si>
  <si>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</si>
  <si>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</si>
  <si>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</si>
  <si>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</si>
  <si>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</si>
  <si>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</si>
  <si>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</si>
  <si>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</si>
  <si>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</si>
  <si>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</si>
  <si>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</si>
  <si>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</si>
  <si>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</si>
  <si>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</si>
  <si>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</si>
  <si>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</si>
  <si>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</si>
  <si>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</si>
  <si>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</si>
  <si>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</si>
  <si>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</si>
  <si>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</si>
  <si>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</si>
  <si>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</si>
  <si>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</si>
  <si>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</si>
  <si>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</si>
  <si>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</si>
  <si>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</si>
  <si>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</si>
  <si>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</si>
  <si>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</si>
  <si>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</si>
  <si>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</si>
  <si>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</si>
  <si>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</si>
  <si>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</si>
  <si>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</si>
  <si>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</si>
  <si>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</si>
  <si>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</si>
  <si>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</si>
  <si>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</si>
  <si>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</si>
  <si>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</si>
  <si>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</si>
  <si>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</si>
  <si>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</si>
  <si>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</si>
  <si>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</si>
  <si>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</si>
  <si>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</si>
  <si>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</si>
  <si>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</si>
  <si>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</si>
  <si>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</si>
  <si>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</si>
  <si>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</si>
  <si>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</si>
  <si>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</si>
  <si>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</si>
  <si>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</si>
  <si>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</si>
  <si>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</si>
  <si>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</si>
  <si>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</si>
  <si>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</si>
  <si>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</si>
  <si>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</si>
  <si>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</si>
  <si>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</si>
  <si>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</si>
  <si>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</si>
  <si>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</si>
  <si>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</si>
  <si>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</si>
  <si>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</si>
  <si>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</si>
  <si>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</si>
  <si>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</si>
  <si>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</si>
  <si>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</si>
  <si>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</si>
  <si>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</si>
  <si>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</si>
  <si>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</si>
  <si>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</si>
  <si>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</si>
  <si>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</si>
  <si>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</si>
  <si>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</si>
  <si>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</si>
  <si>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</si>
  <si>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</si>
  <si>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</si>
  <si>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</si>
  <si>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</si>
  <si>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</si>
  <si>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</si>
  <si>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</si>
  <si>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</si>
  <si>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</si>
  <si>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</si>
  <si>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</si>
  <si>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</si>
  <si>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</si>
  <si>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</si>
  <si>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</si>
  <si>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</si>
  <si>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</si>
  <si>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</si>
  <si>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</si>
  <si>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</si>
  <si>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</si>
  <si>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</si>
  <si>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</si>
  <si>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</si>
  <si>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</si>
  <si>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</si>
  <si>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</si>
  <si>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</si>
  <si>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</si>
  <si>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</si>
  <si>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</si>
  <si>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</si>
  <si>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</si>
  <si>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</si>
  <si>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</si>
  <si>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</si>
  <si>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</si>
  <si>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</si>
  <si>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</si>
  <si>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</si>
  <si>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</si>
  <si>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</si>
  <si>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</si>
  <si>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</si>
  <si>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</si>
  <si>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</si>
  <si>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</si>
  <si>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</si>
  <si>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</si>
  <si>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</si>
  <si>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</si>
  <si>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</si>
  <si>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</si>
  <si>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</si>
  <si>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</si>
  <si>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</si>
  <si>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</si>
  <si>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</si>
  <si>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</si>
  <si>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</si>
  <si>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</si>
  <si>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</si>
  <si>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</si>
  <si>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</si>
  <si>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</si>
  <si>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</si>
  <si>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</si>
  <si>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</si>
  <si>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</si>
  <si>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</si>
  <si>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</si>
  <si>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</si>
  <si>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</si>
  <si>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</si>
  <si>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</si>
  <si>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</si>
  <si>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</si>
  <si>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</si>
  <si>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</si>
  <si>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</si>
  <si>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</si>
  <si>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</si>
  <si>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</si>
  <si>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</si>
  <si>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</si>
  <si>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</si>
  <si>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</si>
  <si>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</si>
  <si>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</si>
  <si>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</si>
  <si>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</si>
  <si>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</si>
  <si>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</si>
  <si>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</si>
  <si>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</si>
  <si>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</si>
  <si>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</si>
  <si>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</si>
  <si>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</si>
  <si>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</si>
  <si>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</si>
  <si>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</si>
  <si>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</si>
  <si>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</si>
  <si>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</si>
  <si>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</si>
  <si>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</si>
  <si>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</si>
  <si>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</si>
  <si>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</si>
  <si>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</si>
  <si>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</si>
  <si>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</si>
  <si>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</si>
  <si>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</si>
  <si>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</si>
  <si>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</si>
  <si>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</si>
  <si>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</si>
  <si>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</si>
  <si>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</si>
  <si>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</si>
  <si>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</si>
  <si>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</si>
  <si>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</si>
  <si>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</si>
  <si>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</si>
  <si>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</si>
  <si>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</si>
  <si>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</si>
  <si>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</si>
  <si>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</si>
  <si>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</si>
  <si>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</si>
  <si>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</si>
  <si>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</si>
  <si>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</si>
  <si>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</si>
  <si>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</si>
  <si>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</si>
  <si>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</si>
  <si>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</si>
  <si>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</si>
  <si>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</si>
  <si>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</si>
  <si>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</si>
  <si>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</si>
  <si>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</si>
  <si>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</si>
  <si>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</si>
  <si>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</si>
  <si>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</si>
  <si>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</si>
  <si>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</si>
  <si>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</si>
  <si>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</si>
  <si>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</si>
  <si>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</si>
  <si>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</si>
  <si>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</si>
  <si>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</si>
  <si>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</si>
  <si>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</si>
  <si>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</si>
  <si>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</si>
  <si>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</si>
  <si>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巴南区商务局财政拨款收支总表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</si>
  <si>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</si>
  <si>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</si>
  <si>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</si>
  <si>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</si>
  <si>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</si>
  <si>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</si>
  <si>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</si>
  <si>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</si>
  <si>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</si>
  <si>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</si>
  <si>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</si>
  <si>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</si>
  <si>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</si>
  <si>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</si>
  <si>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</si>
  <si>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</si>
  <si>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</si>
  <si>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</si>
  <si>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备注：1.此表只填列财政拨款数，单位自有收入支出（含教育收费收入支出）不填入此表。</t>
  </si>
  <si>
    <t xml:space="preserve">      2.本年收入等于预算批复表1+表3总数；</t>
  </si>
  <si>
    <t xml:space="preserve">      3.上年结转等于预算批复表7总数，如有上年结转数，则相应加入本年支出。</t>
  </si>
  <si>
    <t>表2</t>
  </si>
  <si>
    <t>巴南区商务局一般公共预算财政拨款支出预算表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</si>
  <si>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</si>
  <si>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</si>
  <si>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</si>
  <si>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</si>
  <si>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</si>
  <si>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</si>
  <si>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</si>
  <si>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</si>
  <si>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</si>
  <si>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20113</t>
  </si>
  <si>
    <t xml:space="preserve">  商贸事务</t>
  </si>
  <si>
    <t xml:space="preserve">  2011301</t>
  </si>
  <si>
    <t xml:space="preserve">    行政运行</t>
  </si>
  <si>
    <t xml:space="preserve">  2011302</t>
  </si>
  <si>
    <t xml:space="preserve">    一般行政管理事务</t>
  </si>
  <si>
    <t xml:space="preserve">  2011350</t>
  </si>
  <si>
    <t xml:space="preserve">    事业运行</t>
  </si>
  <si>
    <t>社会保障和就业支出</t>
  </si>
  <si>
    <t xml:space="preserve"> 20805</t>
  </si>
  <si>
    <t xml:space="preserve">  行政事业单位离退休</t>
  </si>
  <si>
    <t xml:space="preserve">  2080501</t>
  </si>
  <si>
    <t xml:space="preserve">    归口管理的行政单位离退休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</si>
  <si>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</si>
  <si>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</si>
  <si>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</si>
  <si>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</si>
  <si>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</si>
  <si>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其他行政事业单位离退休支出</t>
  </si>
  <si>
    <t>医疗卫生与计划生育支出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</si>
  <si>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</si>
  <si>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</si>
  <si>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</si>
  <si>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</si>
  <si>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</si>
  <si>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</si>
  <si>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2101199</t>
  </si>
  <si>
    <t xml:space="preserve">    其他行政事业单位医疗支出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</si>
  <si>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</si>
  <si>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</si>
  <si>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</si>
  <si>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</si>
  <si>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</si>
  <si>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粮油物资储备支出</t>
  </si>
  <si>
    <t xml:space="preserve"> 22201</t>
  </si>
  <si>
    <t xml:space="preserve">  粮油事务</t>
  </si>
  <si>
    <t xml:space="preserve">  2220150</t>
  </si>
  <si>
    <t xml:space="preserve">  事业运行</t>
  </si>
  <si>
    <t>备注：本表反映2019年当年一般公共预算财政拨款支出情况，2019预算数=预算批复表1+批复表7中一般公共预算数。</t>
  </si>
  <si>
    <t>表3</t>
  </si>
  <si>
    <t>巴南区商务局一般公共预算财政拨款基本支出预算表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</si>
  <si>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</si>
  <si>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</si>
  <si>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</si>
  <si>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</si>
  <si>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</si>
  <si>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</si>
  <si>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</si>
  <si>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</si>
  <si>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</si>
  <si>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</si>
  <si>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</si>
  <si>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</si>
  <si>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</si>
  <si>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</si>
  <si>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</si>
  <si>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</si>
  <si>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</si>
  <si>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</si>
  <si>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</si>
  <si>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</si>
  <si>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</si>
  <si>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职工基本医疗保障缴费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</si>
  <si>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</si>
  <si>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</si>
  <si>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</si>
  <si>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</si>
  <si>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</si>
  <si>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</si>
  <si>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</si>
  <si>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</si>
  <si>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</si>
  <si>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</si>
  <si>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</si>
  <si>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</si>
  <si>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</si>
  <si>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</si>
  <si>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</si>
  <si>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</si>
  <si>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</si>
  <si>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</si>
  <si>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</si>
  <si>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</si>
  <si>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</si>
  <si>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</si>
  <si>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</si>
  <si>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</si>
  <si>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</si>
  <si>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</si>
  <si>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</si>
  <si>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</si>
  <si>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</si>
  <si>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</si>
  <si>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</si>
  <si>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</si>
  <si>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</si>
  <si>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</si>
  <si>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</si>
  <si>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</si>
  <si>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</si>
  <si>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</si>
  <si>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</si>
  <si>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</si>
  <si>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</si>
  <si>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</si>
  <si>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</si>
  <si>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</si>
  <si>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</si>
  <si>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</si>
  <si>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</si>
  <si>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</si>
  <si>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</si>
  <si>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</si>
  <si>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</si>
  <si>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备注：本表2019年基本支出合计数等于预算批复表2数据，单位自行分人员经费、公用经费填列，经济科目不一致的，可自行修改。</t>
  </si>
  <si>
    <t>表4</t>
  </si>
  <si>
    <t>巴南区商务局一般公共预算“三公”经费支出表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</si>
  <si>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</si>
  <si>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</si>
  <si>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</si>
  <si>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</si>
  <si>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</si>
  <si>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</si>
  <si>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巴南区商务局政府性基金预算支出表</t>
  </si>
  <si>
    <t>本年政府性基金预算财政拨款支出</t>
  </si>
  <si>
    <t>本单位无政府性基金收支，故此表无数据</t>
  </si>
  <si>
    <t>备注：本单位无政府性基金收支，故此表无数据。</t>
  </si>
  <si>
    <t>表6</t>
  </si>
  <si>
    <t>巴南区商务局部门收支总表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</si>
  <si>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</si>
  <si>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</si>
  <si>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</si>
  <si>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</si>
  <si>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</si>
  <si>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</si>
  <si>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</si>
  <si>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</si>
  <si>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</si>
  <si>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</si>
  <si>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</si>
  <si>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</si>
  <si>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备注：1.本年收入合计=财政拨款收支+单位自有收入支出（含教育收费收入支出），即等于预算批复表1+表3+表8数。</t>
  </si>
  <si>
    <t xml:space="preserve">      2.预算批复表8中，教育收费收入填入本年收入-事业收入，其他收入填入本年收入-其他收入；</t>
  </si>
  <si>
    <t xml:space="preserve">      3.上年结转等于预算批复表7数+本单位2018年部门决算结转下年数。</t>
  </si>
  <si>
    <t xml:space="preserve">      4.收入总计=支出总计=本年支出合计+结转下年</t>
  </si>
  <si>
    <t>表7</t>
  </si>
  <si>
    <t>巴南区商务局部门收入总表</t>
  </si>
  <si>
    <t>科目</t>
  </si>
  <si>
    <t>一般公共预算拨款收入</t>
  </si>
  <si>
    <t>非教育收费收入</t>
  </si>
  <si>
    <t>教育收费收入</t>
  </si>
  <si>
    <t>备注：1.本年收入合计=表6收入总计，即等于预算批复表1+表3+表8数。</t>
  </si>
  <si>
    <t xml:space="preserve">      2.上年结转=表6上年结转，即等于预算批复表7数+本单位部门决算结转下年数。</t>
  </si>
  <si>
    <t>表8</t>
  </si>
  <si>
    <t>巴南区商务局部门支出总表</t>
  </si>
  <si>
    <t>上缴上级支出</t>
  </si>
  <si>
    <t>事业单位经营支出</t>
  </si>
  <si>
    <t>对下级单位补助支出</t>
  </si>
  <si>
    <t>备注：1.本表支出合计=表6本年支出合计。</t>
  </si>
  <si>
    <t xml:space="preserve">      2.自有收入安排的支出（含教育收费收入安排的支出）根据支出项目安排相应填入基本支出、项目支出中，即本表基本支出=预算批复表1基本支出+自有收入安排的基本支出+上年结转的基本支出；本表项目支出=预算批复表1项目支出+批复表3项目支出+自有收入安排的项目支出+上年结转的项目支出。</t>
  </si>
  <si>
    <t>合计</t>
  </si>
  <si>
    <t>合计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</si>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</sst>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50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2" fillId="0" borderId="0" xfId="41">
      <alignment/>
      <protection/>
    </xf>
    <xf numFmtId="0" fontId="3" fillId="0" borderId="0" xfId="41" applyNumberFormat="1" applyFont="1" applyFill="1" applyAlignment="1" applyProtection="1">
      <alignment horizontal="left" vertical="center"/>
      <protection/>
    </xf>
    <xf numFmtId="0" fontId="2" fillId="0" borderId="0" xfId="41" applyFill="1">
      <alignment/>
      <protection/>
    </xf>
    <xf numFmtId="0" fontId="4" fillId="0" borderId="0" xfId="41" applyNumberFormat="1" applyFont="1" applyFill="1" applyAlignment="1" applyProtection="1">
      <alignment horizontal="centerContinuous"/>
      <protection/>
    </xf>
    <xf numFmtId="0" fontId="2" fillId="0" borderId="0" xfId="41" applyAlignment="1">
      <alignment horizontal="centerContinuous"/>
      <protection/>
    </xf>
    <xf numFmtId="0" fontId="5" fillId="0" borderId="0" xfId="41" applyNumberFormat="1" applyFont="1" applyFill="1" applyAlignment="1" applyProtection="1">
      <alignment horizontal="centerContinuous"/>
      <protection/>
    </xf>
    <xf numFmtId="0" fontId="5" fillId="0" borderId="0" xfId="41" applyFont="1" applyFill="1" applyAlignment="1">
      <alignment horizontal="centerContinuous"/>
      <protection/>
    </xf>
    <xf numFmtId="0" fontId="2" fillId="0" borderId="0" xfId="41" applyFill="1" applyAlignment="1">
      <alignment horizontal="centerContinuous"/>
      <protection/>
    </xf>
    <xf numFmtId="0" fontId="6" fillId="0" borderId="0" xfId="41" applyFont="1">
      <alignment/>
      <protection/>
    </xf>
    <xf numFmtId="0" fontId="6" fillId="0" borderId="0" xfId="41" applyFont="1" applyFill="1">
      <alignment/>
      <protection/>
    </xf>
    <xf numFmtId="0" fontId="6" fillId="0" borderId="0" xfId="41" applyFont="1" applyAlignment="1">
      <alignment horizontal="right"/>
      <protection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2" xfId="41" applyNumberFormat="1" applyFont="1" applyFill="1" applyBorder="1" applyAlignment="1" applyProtection="1">
      <alignment horizontal="center" vertical="center" wrapText="1"/>
      <protection/>
    </xf>
    <xf numFmtId="0" fontId="7" fillId="0" borderId="13" xfId="41" applyNumberFormat="1" applyFont="1" applyFill="1" applyBorder="1" applyAlignment="1" applyProtection="1">
      <alignment horizontal="center" vertical="center" wrapText="1"/>
      <protection/>
    </xf>
    <xf numFmtId="177" fontId="6" fillId="0" borderId="14" xfId="41" applyNumberFormat="1" applyFont="1" applyFill="1" applyBorder="1" applyAlignment="1" applyProtection="1">
      <alignment horizontal="center" vertical="center" wrapText="1"/>
      <protection/>
    </xf>
    <xf numFmtId="177" fontId="6" fillId="0" borderId="11" xfId="41" applyNumberFormat="1" applyFont="1" applyFill="1" applyBorder="1" applyAlignment="1" applyProtection="1">
      <alignment horizontal="center" vertical="center" wrapText="1"/>
      <protection/>
    </xf>
    <xf numFmtId="177" fontId="6" fillId="0" borderId="13" xfId="41" applyNumberFormat="1" applyFont="1" applyFill="1" applyBorder="1" applyAlignment="1" applyProtection="1">
      <alignment horizontal="center" vertical="center" wrapText="1"/>
      <protection/>
    </xf>
    <xf numFmtId="49" fontId="6" fillId="0" borderId="10" xfId="41" applyNumberFormat="1" applyFont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177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177" fontId="7" fillId="0" borderId="14" xfId="41" applyNumberFormat="1" applyFont="1" applyFill="1" applyBorder="1" applyAlignment="1" applyProtection="1">
      <alignment horizontal="center" vertical="center" wrapText="1"/>
      <protection/>
    </xf>
    <xf numFmtId="177" fontId="7" fillId="0" borderId="11" xfId="41" applyNumberFormat="1" applyFont="1" applyFill="1" applyBorder="1" applyAlignment="1" applyProtection="1">
      <alignment horizontal="center" vertical="center" wrapText="1"/>
      <protection/>
    </xf>
    <xf numFmtId="177" fontId="7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Border="1">
      <alignment/>
      <protection/>
    </xf>
    <xf numFmtId="176" fontId="6" fillId="0" borderId="10" xfId="41" applyNumberFormat="1" applyFont="1" applyFill="1" applyBorder="1" applyAlignment="1" applyProtection="1">
      <alignment vertical="center"/>
      <protection/>
    </xf>
    <xf numFmtId="4" fontId="6" fillId="0" borderId="14" xfId="41" applyNumberFormat="1" applyFont="1" applyFill="1" applyBorder="1" applyAlignment="1" applyProtection="1">
      <alignment horizontal="right" vertical="center" wrapText="1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4" fontId="6" fillId="0" borderId="13" xfId="41" applyNumberFormat="1" applyFont="1" applyFill="1" applyBorder="1" applyAlignment="1" applyProtection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2" fillId="0" borderId="0" xfId="41" applyFont="1">
      <alignment/>
      <protection/>
    </xf>
    <xf numFmtId="0" fontId="2" fillId="0" borderId="0" xfId="40">
      <alignment/>
      <protection/>
    </xf>
    <xf numFmtId="0" fontId="3" fillId="0" borderId="0" xfId="41" applyNumberFormat="1" applyFont="1" applyFill="1" applyAlignment="1" applyProtection="1">
      <alignment horizontal="centerContinuous"/>
      <protection/>
    </xf>
    <xf numFmtId="0" fontId="7" fillId="0" borderId="0" xfId="41" applyNumberFormat="1" applyFont="1" applyFill="1" applyAlignment="1" applyProtection="1">
      <alignment horizontal="centerContinuous"/>
      <protection/>
    </xf>
    <xf numFmtId="0" fontId="7" fillId="0" borderId="10" xfId="41" applyNumberFormat="1" applyFont="1" applyFill="1" applyBorder="1" applyAlignment="1" applyProtection="1">
      <alignment horizontal="center" vertical="center"/>
      <protection/>
    </xf>
    <xf numFmtId="0" fontId="7" fillId="0" borderId="15" xfId="41" applyFont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6" xfId="41" applyNumberFormat="1" applyFont="1" applyFill="1" applyBorder="1" applyAlignment="1" applyProtection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49" fontId="6" fillId="0" borderId="18" xfId="41" applyNumberFormat="1" applyFont="1" applyFill="1" applyBorder="1" applyAlignment="1" applyProtection="1">
      <alignment horizontal="left" vertical="center"/>
      <protection/>
    </xf>
    <xf numFmtId="176" fontId="6" fillId="0" borderId="10" xfId="41" applyNumberFormat="1" applyFont="1" applyFill="1" applyBorder="1" applyAlignment="1" applyProtection="1">
      <alignment horizontal="left" vertical="center"/>
      <protection/>
    </xf>
    <xf numFmtId="177" fontId="6" fillId="0" borderId="19" xfId="41" applyNumberFormat="1" applyFont="1" applyFill="1" applyBorder="1" applyAlignment="1" applyProtection="1">
      <alignment horizontal="right" vertical="center" wrapText="1"/>
      <protection/>
    </xf>
    <xf numFmtId="177" fontId="6" fillId="0" borderId="20" xfId="41" applyNumberFormat="1" applyFont="1" applyFill="1" applyBorder="1" applyAlignment="1" applyProtection="1">
      <alignment horizontal="right" vertical="center" wrapText="1"/>
      <protection/>
    </xf>
    <xf numFmtId="177" fontId="6" fillId="0" borderId="10" xfId="41" applyNumberFormat="1" applyFont="1" applyFill="1" applyBorder="1" applyAlignment="1" applyProtection="1">
      <alignment horizontal="right" vertical="center" wrapText="1"/>
      <protection/>
    </xf>
    <xf numFmtId="4" fontId="6" fillId="0" borderId="20" xfId="41" applyNumberFormat="1" applyFont="1" applyFill="1" applyBorder="1" applyAlignment="1" applyProtection="1">
      <alignment horizontal="right" vertical="center" wrapText="1"/>
      <protection/>
    </xf>
    <xf numFmtId="4" fontId="6" fillId="0" borderId="18" xfId="41" applyNumberFormat="1" applyFont="1" applyFill="1" applyBorder="1" applyAlignment="1" applyProtection="1">
      <alignment horizontal="right" vertical="center" wrapText="1"/>
      <protection/>
    </xf>
    <xf numFmtId="0" fontId="2" fillId="0" borderId="0" xfId="40" applyAlignment="1">
      <alignment wrapText="1"/>
      <protection/>
    </xf>
    <xf numFmtId="0" fontId="8" fillId="0" borderId="0" xfId="41" applyFont="1" applyFill="1" applyAlignment="1">
      <alignment horizontal="right"/>
      <protection/>
    </xf>
    <xf numFmtId="0" fontId="6" fillId="0" borderId="14" xfId="41" applyNumberFormat="1" applyFont="1" applyFill="1" applyBorder="1" applyAlignment="1" applyProtection="1">
      <alignment horizontal="right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Fill="1" applyAlignment="1">
      <alignment horizontal="right" vertical="center"/>
      <protection/>
    </xf>
    <xf numFmtId="0" fontId="9" fillId="0" borderId="0" xfId="41" applyFont="1" applyFill="1" applyAlignment="1">
      <alignment vertical="center"/>
      <protection/>
    </xf>
    <xf numFmtId="0" fontId="8" fillId="0" borderId="0" xfId="41" applyFont="1" applyAlignment="1">
      <alignment horizontal="right"/>
      <protection/>
    </xf>
    <xf numFmtId="0" fontId="4" fillId="0" borderId="0" xfId="41" applyFont="1" applyFill="1" applyAlignment="1">
      <alignment horizontal="centerContinuous" vertical="center"/>
      <protection/>
    </xf>
    <xf numFmtId="0" fontId="10" fillId="0" borderId="0" xfId="41" applyFont="1" applyFill="1" applyAlignment="1">
      <alignment horizontal="centerContinuous" vertical="center"/>
      <protection/>
    </xf>
    <xf numFmtId="0" fontId="9" fillId="0" borderId="0" xfId="41" applyFont="1" applyFill="1" applyAlignment="1">
      <alignment horizontal="centerContinuous"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6" fillId="0" borderId="0" xfId="41" applyFont="1" applyFill="1" applyAlignment="1">
      <alignment vertical="center"/>
      <protection/>
    </xf>
    <xf numFmtId="0" fontId="7" fillId="0" borderId="12" xfId="41" applyNumberFormat="1" applyFont="1" applyFill="1" applyBorder="1" applyAlignment="1" applyProtection="1">
      <alignment horizontal="center" vertical="center"/>
      <protection/>
    </xf>
    <xf numFmtId="0" fontId="7" fillId="0" borderId="12" xfId="41" applyNumberFormat="1" applyFont="1" applyFill="1" applyBorder="1" applyAlignment="1" applyProtection="1">
      <alignment horizontal="centerContinuous" vertical="center" wrapText="1"/>
      <protection/>
    </xf>
    <xf numFmtId="0" fontId="6" fillId="0" borderId="21" xfId="41" applyFont="1" applyFill="1" applyBorder="1" applyAlignment="1">
      <alignment vertical="center"/>
      <protection/>
    </xf>
    <xf numFmtId="4" fontId="6" fillId="0" borderId="15" xfId="41" applyNumberFormat="1" applyFont="1" applyFill="1" applyBorder="1" applyAlignment="1" applyProtection="1">
      <alignment horizontal="right" vertical="center" wrapText="1"/>
      <protection/>
    </xf>
    <xf numFmtId="0" fontId="6" fillId="0" borderId="13" xfId="41" applyFont="1" applyBorder="1" applyAlignment="1">
      <alignment vertical="center" wrapText="1"/>
      <protection/>
    </xf>
    <xf numFmtId="4" fontId="6" fillId="0" borderId="13" xfId="41" applyNumberFormat="1" applyFont="1" applyBorder="1" applyAlignment="1">
      <alignment vertical="center" wrapText="1"/>
      <protection/>
    </xf>
    <xf numFmtId="0" fontId="6" fillId="0" borderId="18" xfId="41" applyFont="1" applyBorder="1" applyAlignment="1">
      <alignment vertical="center"/>
      <protection/>
    </xf>
    <xf numFmtId="0" fontId="6" fillId="0" borderId="19" xfId="41" applyFont="1" applyBorder="1" applyAlignment="1">
      <alignment vertical="center" wrapText="1"/>
      <protection/>
    </xf>
    <xf numFmtId="4" fontId="6" fillId="0" borderId="19" xfId="41" applyNumberFormat="1" applyFont="1" applyBorder="1" applyAlignment="1">
      <alignment vertical="center" wrapText="1"/>
      <protection/>
    </xf>
    <xf numFmtId="0" fontId="6" fillId="0" borderId="18" xfId="41" applyFont="1" applyBorder="1" applyAlignment="1">
      <alignment horizontal="left" vertical="center"/>
      <protection/>
    </xf>
    <xf numFmtId="0" fontId="6" fillId="0" borderId="18" xfId="41" applyFont="1" applyFill="1" applyBorder="1" applyAlignment="1">
      <alignment vertical="center"/>
      <protection/>
    </xf>
    <xf numFmtId="4" fontId="6" fillId="0" borderId="11" xfId="41" applyNumberFormat="1" applyFont="1" applyFill="1" applyBorder="1" applyAlignment="1" applyProtection="1">
      <alignment horizontal="right" vertical="center" wrapText="1"/>
      <protection/>
    </xf>
    <xf numFmtId="0" fontId="6" fillId="0" borderId="19" xfId="41" applyFont="1" applyFill="1" applyBorder="1" applyAlignment="1">
      <alignment vertical="center" wrapText="1"/>
      <protection/>
    </xf>
    <xf numFmtId="0" fontId="6" fillId="0" borderId="10" xfId="41" applyFont="1" applyBorder="1">
      <alignment/>
      <protection/>
    </xf>
    <xf numFmtId="4" fontId="6" fillId="0" borderId="10" xfId="41" applyNumberFormat="1" applyFont="1" applyFill="1" applyBorder="1" applyAlignment="1">
      <alignment horizontal="right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4" fontId="6" fillId="0" borderId="10" xfId="41" applyNumberFormat="1" applyFont="1" applyBorder="1" applyAlignment="1">
      <alignment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0" fontId="6" fillId="0" borderId="10" xfId="41" applyNumberFormat="1" applyFont="1" applyFill="1" applyBorder="1" applyAlignment="1" applyProtection="1">
      <alignment vertical="center" wrapText="1"/>
      <protection/>
    </xf>
    <xf numFmtId="0" fontId="6" fillId="0" borderId="10" xfId="41" applyFont="1" applyFill="1" applyBorder="1" applyAlignment="1">
      <alignment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2" fillId="0" borderId="0" xfId="41" applyFill="1" applyBorder="1">
      <alignment/>
      <protection/>
    </xf>
    <xf numFmtId="0" fontId="2" fillId="0" borderId="0" xfId="41" applyBorder="1">
      <alignment/>
      <protection/>
    </xf>
    <xf numFmtId="0" fontId="2" fillId="0" borderId="0" xfId="40" applyBorder="1" applyAlignment="1">
      <alignment wrapText="1"/>
      <protection/>
    </xf>
    <xf numFmtId="0" fontId="9" fillId="0" borderId="0" xfId="41" applyFont="1" applyFill="1">
      <alignment/>
      <protection/>
    </xf>
    <xf numFmtId="0" fontId="4" fillId="0" borderId="0" xfId="41" applyFont="1" applyFill="1" applyAlignment="1">
      <alignment horizontal="centerContinuous"/>
      <protection/>
    </xf>
    <xf numFmtId="0" fontId="11" fillId="0" borderId="0" xfId="41" applyFont="1" applyAlignment="1">
      <alignment horizontal="centerContinuous"/>
      <protection/>
    </xf>
    <xf numFmtId="0" fontId="7" fillId="0" borderId="0" xfId="41" applyFont="1" applyFill="1" applyAlignment="1">
      <alignment horizontal="centerContinuous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Alignment="1">
      <alignment horizontal="right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15" xfId="41" applyNumberFormat="1" applyFont="1" applyFill="1" applyBorder="1" applyAlignment="1" applyProtection="1">
      <alignment horizontal="center" vertical="center"/>
      <protection/>
    </xf>
    <xf numFmtId="0" fontId="7" fillId="0" borderId="17" xfId="41" applyNumberFormat="1" applyFont="1" applyFill="1" applyBorder="1" applyAlignment="1" applyProtection="1">
      <alignment horizontal="center" vertical="center"/>
      <protection/>
    </xf>
    <xf numFmtId="0" fontId="7" fillId="0" borderId="0" xfId="41" applyNumberFormat="1" applyFont="1" applyFill="1" applyBorder="1" applyAlignment="1" applyProtection="1">
      <alignment horizontal="center" vertical="center"/>
      <protection/>
    </xf>
    <xf numFmtId="0" fontId="7" fillId="0" borderId="22" xfId="41" applyNumberFormat="1" applyFont="1" applyFill="1" applyBorder="1" applyAlignment="1" applyProtection="1">
      <alignment horizontal="center" vertical="center"/>
      <protection/>
    </xf>
    <xf numFmtId="0" fontId="12" fillId="0" borderId="0" xfId="41" applyFont="1" applyFill="1">
      <alignment/>
      <protection/>
    </xf>
    <xf numFmtId="0" fontId="11" fillId="0" borderId="0" xfId="41" applyFont="1" applyFill="1" applyAlignment="1">
      <alignment horizontal="centerContinuous"/>
      <protection/>
    </xf>
    <xf numFmtId="0" fontId="9" fillId="0" borderId="0" xfId="41" applyFont="1">
      <alignment/>
      <protection/>
    </xf>
    <xf numFmtId="0" fontId="7" fillId="0" borderId="15" xfId="41" applyNumberFormat="1" applyFont="1" applyFill="1" applyBorder="1" applyAlignment="1" applyProtection="1">
      <alignment horizontal="center" vertical="center" wrapText="1"/>
      <protection/>
    </xf>
    <xf numFmtId="4" fontId="6" fillId="0" borderId="10" xfId="41" applyNumberFormat="1" applyFont="1" applyFill="1" applyBorder="1" applyAlignment="1" applyProtection="1">
      <alignment/>
      <protection/>
    </xf>
    <xf numFmtId="4" fontId="6" fillId="0" borderId="18" xfId="41" applyNumberFormat="1" applyFont="1" applyFill="1" applyBorder="1" applyAlignment="1" applyProtection="1">
      <alignment/>
      <protection/>
    </xf>
    <xf numFmtId="0" fontId="8" fillId="0" borderId="0" xfId="41" applyFont="1" applyAlignment="1">
      <alignment horizontal="center" vertical="center"/>
      <protection/>
    </xf>
    <xf numFmtId="0" fontId="7" fillId="0" borderId="23" xfId="41" applyNumberFormat="1" applyFont="1" applyFill="1" applyBorder="1" applyAlignment="1" applyProtection="1">
      <alignment horizontal="center" vertical="center"/>
      <protection/>
    </xf>
    <xf numFmtId="0" fontId="7" fillId="0" borderId="22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Alignment="1">
      <alignment horizontal="right" vertical="center"/>
      <protection/>
    </xf>
    <xf numFmtId="49" fontId="4" fillId="0" borderId="0" xfId="41" applyNumberFormat="1" applyFont="1" applyFill="1" applyAlignment="1" applyProtection="1">
      <alignment horizontal="centerContinuous"/>
      <protection/>
    </xf>
    <xf numFmtId="0" fontId="11" fillId="0" borderId="0" xfId="41" applyNumberFormat="1" applyFont="1" applyFill="1" applyAlignment="1" applyProtection="1">
      <alignment horizontal="centerContinuous"/>
      <protection/>
    </xf>
    <xf numFmtId="0" fontId="6" fillId="0" borderId="0" xfId="41" applyFont="1" applyAlignment="1">
      <alignment horizontal="right" vertical="center"/>
      <protection/>
    </xf>
    <xf numFmtId="49" fontId="6" fillId="0" borderId="10" xfId="41" applyNumberFormat="1" applyFont="1" applyFill="1" applyBorder="1" applyAlignment="1" applyProtection="1">
      <alignment/>
      <protection/>
    </xf>
    <xf numFmtId="176" fontId="6" fillId="0" borderId="10" xfId="41" applyNumberFormat="1" applyFont="1" applyFill="1" applyBorder="1" applyAlignment="1" applyProtection="1">
      <alignment horizontal="center" vertical="center"/>
      <protection/>
    </xf>
    <xf numFmtId="49" fontId="6" fillId="0" borderId="10" xfId="41" applyNumberFormat="1" applyFont="1" applyFill="1" applyBorder="1" applyAlignment="1" applyProtection="1">
      <alignment vertical="center"/>
      <protection/>
    </xf>
    <xf numFmtId="177" fontId="6" fillId="0" borderId="10" xfId="41" applyNumberFormat="1" applyFont="1" applyFill="1" applyBorder="1" applyAlignment="1">
      <alignment horizontal="right" vertical="center" wrapText="1"/>
      <protection/>
    </xf>
    <xf numFmtId="49" fontId="6" fillId="0" borderId="10" xfId="41" applyNumberFormat="1" applyFont="1" applyFill="1" applyBorder="1" applyAlignment="1" applyProtection="1">
      <alignment horizontal="left" vertical="center"/>
      <protection/>
    </xf>
    <xf numFmtId="177" fontId="9" fillId="0" borderId="10" xfId="41" applyNumberFormat="1" applyFont="1" applyBorder="1">
      <alignment/>
      <protection/>
    </xf>
    <xf numFmtId="0" fontId="6" fillId="0" borderId="10" xfId="41" applyFont="1" applyBorder="1" applyAlignment="1">
      <alignment vertical="center"/>
      <protection/>
    </xf>
    <xf numFmtId="0" fontId="6" fillId="0" borderId="0" xfId="41" applyNumberFormat="1" applyFont="1" applyFill="1" applyAlignment="1" applyProtection="1">
      <alignment horizontal="right"/>
      <protection/>
    </xf>
    <xf numFmtId="177" fontId="7" fillId="0" borderId="12" xfId="41" applyNumberFormat="1" applyFont="1" applyFill="1" applyBorder="1" applyAlignment="1" applyProtection="1">
      <alignment horizontal="center" vertical="center"/>
      <protection/>
    </xf>
    <xf numFmtId="177" fontId="7" fillId="0" borderId="14" xfId="41" applyNumberFormat="1" applyFont="1" applyFill="1" applyBorder="1" applyAlignment="1" applyProtection="1">
      <alignment horizontal="center" vertical="center"/>
      <protection/>
    </xf>
    <xf numFmtId="177" fontId="7" fillId="0" borderId="13" xfId="41" applyNumberFormat="1" applyFont="1" applyFill="1" applyBorder="1" applyAlignment="1" applyProtection="1">
      <alignment horizontal="center" vertical="center"/>
      <protection/>
    </xf>
    <xf numFmtId="49" fontId="6" fillId="0" borderId="12" xfId="41" applyNumberFormat="1" applyFont="1" applyFill="1" applyBorder="1" applyAlignment="1" applyProtection="1">
      <alignment horizontal="left" vertical="center"/>
      <protection/>
    </xf>
    <xf numFmtId="0" fontId="6" fillId="0" borderId="14" xfId="41" applyNumberFormat="1" applyFont="1" applyFill="1" applyBorder="1" applyAlignment="1" applyProtection="1">
      <alignment horizontal="left" vertical="center"/>
      <protection/>
    </xf>
    <xf numFmtId="177" fontId="6" fillId="0" borderId="12" xfId="41" applyNumberFormat="1" applyFont="1" applyFill="1" applyBorder="1" applyAlignment="1" applyProtection="1">
      <alignment horizontal="center" vertical="center"/>
      <protection/>
    </xf>
    <xf numFmtId="177" fontId="6" fillId="0" borderId="14" xfId="41" applyNumberFormat="1" applyFont="1" applyFill="1" applyBorder="1" applyAlignment="1" applyProtection="1">
      <alignment horizontal="center" vertical="center"/>
      <protection/>
    </xf>
    <xf numFmtId="177" fontId="6" fillId="0" borderId="13" xfId="41" applyNumberFormat="1" applyFont="1" applyFill="1" applyBorder="1" applyAlignment="1" applyProtection="1">
      <alignment horizontal="center" vertical="center"/>
      <protection/>
    </xf>
    <xf numFmtId="176" fontId="6" fillId="0" borderId="14" xfId="41" applyNumberFormat="1" applyFont="1" applyFill="1" applyBorder="1" applyAlignment="1" applyProtection="1">
      <alignment horizontal="left" vertical="center"/>
      <protection/>
    </xf>
    <xf numFmtId="0" fontId="6" fillId="0" borderId="12" xfId="41" applyNumberFormat="1" applyFont="1" applyFill="1" applyBorder="1" applyAlignment="1" applyProtection="1">
      <alignment horizontal="center" vertical="center"/>
      <protection/>
    </xf>
    <xf numFmtId="0" fontId="6" fillId="0" borderId="14" xfId="41" applyNumberFormat="1" applyFont="1" applyFill="1" applyBorder="1" applyAlignment="1" applyProtection="1">
      <alignment horizontal="center" vertical="center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3" xfId="41" applyNumberFormat="1" applyFont="1" applyFill="1" applyBorder="1" applyAlignment="1" applyProtection="1">
      <alignment horizontal="right" vertical="center"/>
      <protection/>
    </xf>
    <xf numFmtId="0" fontId="9" fillId="0" borderId="0" xfId="40" applyFont="1">
      <alignment/>
      <protection/>
    </xf>
    <xf numFmtId="0" fontId="3" fillId="0" borderId="0" xfId="40" applyNumberFormat="1" applyFont="1" applyFill="1" applyAlignment="1" applyProtection="1">
      <alignment wrapText="1"/>
      <protection/>
    </xf>
    <xf numFmtId="0" fontId="9" fillId="0" borderId="0" xfId="40" applyFont="1" applyAlignment="1">
      <alignment wrapText="1"/>
      <protection/>
    </xf>
    <xf numFmtId="0" fontId="4" fillId="0" borderId="0" xfId="40" applyNumberFormat="1" applyFont="1" applyFill="1" applyAlignment="1" applyProtection="1">
      <alignment horizontal="centerContinuous"/>
      <protection/>
    </xf>
    <xf numFmtId="0" fontId="9" fillId="0" borderId="0" xfId="40" applyFont="1" applyAlignment="1">
      <alignment horizontal="centerContinuous"/>
      <protection/>
    </xf>
    <xf numFmtId="0" fontId="9" fillId="0" borderId="0" xfId="40" applyFont="1" applyFill="1" applyAlignment="1">
      <alignment wrapText="1"/>
      <protection/>
    </xf>
    <xf numFmtId="0" fontId="6" fillId="0" borderId="0" xfId="40" applyFont="1" applyFill="1" applyAlignment="1">
      <alignment wrapText="1"/>
      <protection/>
    </xf>
    <xf numFmtId="0" fontId="6" fillId="0" borderId="0" xfId="40" applyFont="1" applyAlignment="1">
      <alignment wrapText="1"/>
      <protection/>
    </xf>
    <xf numFmtId="0" fontId="6" fillId="0" borderId="0" xfId="40" applyNumberFormat="1" applyFont="1" applyFill="1" applyAlignment="1" applyProtection="1">
      <alignment horizontal="right"/>
      <protection/>
    </xf>
    <xf numFmtId="0" fontId="7" fillId="0" borderId="12" xfId="40" applyNumberFormat="1" applyFont="1" applyFill="1" applyBorder="1" applyAlignment="1" applyProtection="1">
      <alignment horizontal="center" vertical="center" wrapText="1"/>
      <protection/>
    </xf>
    <xf numFmtId="0" fontId="6" fillId="0" borderId="12" xfId="40" applyFont="1" applyBorder="1" applyAlignment="1">
      <alignment horizontal="center" vertical="center"/>
      <protection/>
    </xf>
    <xf numFmtId="4" fontId="6" fillId="0" borderId="15" xfId="40" applyNumberFormat="1" applyFont="1" applyFill="1" applyBorder="1" applyAlignment="1">
      <alignment horizontal="right" vertical="center" wrapText="1"/>
      <protection/>
    </xf>
    <xf numFmtId="4" fontId="6" fillId="0" borderId="12" xfId="40" applyNumberFormat="1" applyFont="1" applyBorder="1" applyAlignment="1">
      <alignment horizontal="left" vertical="center"/>
      <protection/>
    </xf>
    <xf numFmtId="4" fontId="6" fillId="0" borderId="12" xfId="40" applyNumberFormat="1" applyFont="1" applyBorder="1" applyAlignment="1">
      <alignment horizontal="right" vertical="center"/>
      <protection/>
    </xf>
    <xf numFmtId="0" fontId="6" fillId="0" borderId="18" xfId="40" applyFont="1" applyFill="1" applyBorder="1" applyAlignment="1">
      <alignment horizontal="left" vertical="center"/>
      <protection/>
    </xf>
    <xf numFmtId="4" fontId="6" fillId="0" borderId="11" xfId="40" applyNumberFormat="1" applyFont="1" applyFill="1" applyBorder="1" applyAlignment="1" applyProtection="1">
      <alignment horizontal="right" vertical="center" wrapText="1"/>
      <protection/>
    </xf>
    <xf numFmtId="4" fontId="6" fillId="0" borderId="19" xfId="40" applyNumberFormat="1" applyFont="1" applyBorder="1" applyAlignment="1">
      <alignment horizontal="left" vertical="center" wrapText="1"/>
      <protection/>
    </xf>
    <xf numFmtId="4" fontId="6" fillId="0" borderId="10" xfId="40" applyNumberFormat="1" applyFont="1" applyBorder="1" applyAlignment="1">
      <alignment horizontal="right" vertical="center" wrapText="1"/>
      <protection/>
    </xf>
    <xf numFmtId="4" fontId="6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0" borderId="18" xfId="40" applyFont="1" applyBorder="1" applyAlignment="1">
      <alignment horizontal="left" vertical="center"/>
      <protection/>
    </xf>
    <xf numFmtId="4" fontId="6" fillId="0" borderId="12" xfId="40" applyNumberFormat="1" applyFont="1" applyFill="1" applyBorder="1" applyAlignment="1" applyProtection="1">
      <alignment horizontal="right" vertical="center" wrapText="1"/>
      <protection/>
    </xf>
    <xf numFmtId="4" fontId="6" fillId="0" borderId="19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4" fontId="6" fillId="0" borderId="10" xfId="40" applyNumberFormat="1" applyFont="1" applyFill="1" applyBorder="1" applyAlignment="1">
      <alignment horizontal="left" vertical="center" wrapText="1"/>
      <protection/>
    </xf>
    <xf numFmtId="4" fontId="6" fillId="0" borderId="10" xfId="40" applyNumberFormat="1" applyFont="1" applyBorder="1" applyAlignment="1">
      <alignment horizontal="center" vertical="center"/>
      <protection/>
    </xf>
    <xf numFmtId="4" fontId="6" fillId="0" borderId="10" xfId="40" applyNumberFormat="1" applyFont="1" applyFill="1" applyBorder="1" applyAlignment="1">
      <alignment horizontal="right" vertical="center" wrapText="1"/>
      <protection/>
    </xf>
    <xf numFmtId="4" fontId="6" fillId="0" borderId="10" xfId="40" applyNumberFormat="1" applyFont="1" applyFill="1" applyBorder="1" applyAlignment="1" applyProtection="1">
      <alignment horizontal="right" vertical="center"/>
      <protection/>
    </xf>
    <xf numFmtId="4" fontId="6" fillId="0" borderId="10" xfId="40" applyNumberFormat="1" applyFont="1" applyBorder="1" applyAlignment="1">
      <alignment horizontal="right" vertical="center"/>
      <protection/>
    </xf>
    <xf numFmtId="4" fontId="6" fillId="0" borderId="10" xfId="40" applyNumberFormat="1" applyFont="1" applyFill="1" applyBorder="1" applyAlignment="1">
      <alignment horizontal="right" vertical="center"/>
      <protection/>
    </xf>
    <xf numFmtId="4" fontId="6" fillId="0" borderId="10" xfId="40" applyNumberFormat="1" applyFont="1" applyFill="1" applyBorder="1" applyAlignment="1">
      <alignment horizontal="center" vertical="center"/>
      <protection/>
    </xf>
    <xf numFmtId="0" fontId="9" fillId="0" borderId="0" xfId="40" applyFont="1" applyFill="1">
      <alignment/>
      <protection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Border="1" applyAlignment="1">
      <alignment horizontal="left" wrapText="1"/>
      <protection/>
    </xf>
    <xf numFmtId="0" fontId="2" fillId="0" borderId="0" xfId="40" applyAlignment="1">
      <alignment horizontal="left" wrapText="1"/>
      <protection/>
    </xf>
    <xf numFmtId="0" fontId="7" fillId="0" borderId="10" xfId="41" applyNumberFormat="1" applyFont="1" applyFill="1" applyBorder="1" applyAlignment="1" applyProtection="1">
      <alignment horizontal="center" vertical="center"/>
      <protection/>
    </xf>
    <xf numFmtId="0" fontId="7" fillId="0" borderId="20" xfId="41" applyNumberFormat="1" applyFont="1" applyFill="1" applyBorder="1" applyAlignment="1" applyProtection="1">
      <alignment horizontal="center" vertical="center"/>
      <protection/>
    </xf>
    <xf numFmtId="0" fontId="7" fillId="0" borderId="18" xfId="41" applyNumberFormat="1" applyFont="1" applyFill="1" applyBorder="1" applyAlignment="1" applyProtection="1">
      <alignment horizontal="center" vertical="center"/>
      <protection/>
    </xf>
    <xf numFmtId="0" fontId="7" fillId="0" borderId="12" xfId="41" applyNumberFormat="1" applyFont="1" applyFill="1" applyBorder="1" applyAlignment="1" applyProtection="1">
      <alignment horizontal="center" vertical="center"/>
      <protection/>
    </xf>
    <xf numFmtId="0" fontId="7" fillId="0" borderId="21" xfId="41" applyNumberFormat="1" applyFont="1" applyFill="1" applyBorder="1" applyAlignment="1" applyProtection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21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3" xfId="41" applyNumberFormat="1" applyFont="1" applyFill="1" applyBorder="1" applyAlignment="1" applyProtection="1">
      <alignment horizontal="center" vertical="center"/>
      <protection/>
    </xf>
    <xf numFmtId="0" fontId="7" fillId="0" borderId="14" xfId="41" applyNumberFormat="1" applyFont="1" applyFill="1" applyBorder="1" applyAlignment="1" applyProtection="1">
      <alignment horizontal="center" vertical="center"/>
      <protection/>
    </xf>
    <xf numFmtId="0" fontId="7" fillId="0" borderId="16" xfId="41" applyNumberFormat="1" applyFont="1" applyFill="1" applyBorder="1" applyAlignment="1" applyProtection="1">
      <alignment horizontal="center" vertical="center"/>
      <protection/>
    </xf>
    <xf numFmtId="0" fontId="7" fillId="0" borderId="12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0" applyBorder="1" applyAlignment="1">
      <alignment horizontal="left" wrapText="1"/>
      <protection/>
    </xf>
    <xf numFmtId="0" fontId="7" fillId="0" borderId="19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1" applyFill="1" applyAlignment="1">
      <alignment horizontal="left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5" hidden="1" customWidth="1"/>
    <col min="2" max="2" width="15.375" style="165" customWidth="1"/>
    <col min="3" max="3" width="59.75390625" style="0" customWidth="1"/>
    <col min="4" max="4" width="13.00390625" style="165" customWidth="1"/>
    <col min="5" max="5" width="101.50390625" style="0" customWidth="1"/>
    <col min="6" max="6" width="29.25390625" style="0" customWidth="1"/>
    <col min="7" max="7" width="30.75390625" style="165" customWidth="1"/>
    <col min="8" max="8" width="28.50390625" style="165" customWidth="1"/>
    <col min="9" max="9" width="72.87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2.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2.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2.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2.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2.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2.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2.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2.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2.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2.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2.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2.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2.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2.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2.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2.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2.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2.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2.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2.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2.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2.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2.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2.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2.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2.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2.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2.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2.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2.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2.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2.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2.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2.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2.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2.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2.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2.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2.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2.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2.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2.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2.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2.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2.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2.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2.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2.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2.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2.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2.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2.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2.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2.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2.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2.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2.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2.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2.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2.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2.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2.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2.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2.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2.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2.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2.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2.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2.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2.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2.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2.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2.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2.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2.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2.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2.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2.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2.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2.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2.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2.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2.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2.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2.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2.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2.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2.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2.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2.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2.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2.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2.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2.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2.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2.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2.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2.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2.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2.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2.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2.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2.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2.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2.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2.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2.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2.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2.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2.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2.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2.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2.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2.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2.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2.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2.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2.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2.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2.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2.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2.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2.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2.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2.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2.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2.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2.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2.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2.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2.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2.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2.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2.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2.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2.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2.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2.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2.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2.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2.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2.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2.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2.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2.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2.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2.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2.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2.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2.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2.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2.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2.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2.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2.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2.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2.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2.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2.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2.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2.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2.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2.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2.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2.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2.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2.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2.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2.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2.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2.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2.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2.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2.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2.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2.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2.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2.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2.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2.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2.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2.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2.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2.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2.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2.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2.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2.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2.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2.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2.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2.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2.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2.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2.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2.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2.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2.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2.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2.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2.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2.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2.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2.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2.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2.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2.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2.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2.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2.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2.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2.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2.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2.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2.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2.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2.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2.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2.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2.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2.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2.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2.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2.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2.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2.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2.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2.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2.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2.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2.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2.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2.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2.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2.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2.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2.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2.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2.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2.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2.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2.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2.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2.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2.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2.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2.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2.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2.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2.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2.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2.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2.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2.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2.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F9" sqref="F9"/>
    </sheetView>
  </sheetViews>
  <sheetFormatPr defaultColWidth="6.875" defaultRowHeight="19.5" customHeight="1"/>
  <cols>
    <col min="1" max="1" width="22.875" style="51" customWidth="1"/>
    <col min="2" max="2" width="19.00390625" style="51" customWidth="1"/>
    <col min="3" max="3" width="20.50390625" style="51" customWidth="1"/>
    <col min="4" max="7" width="19.00390625" style="51" customWidth="1"/>
    <col min="8" max="16384" width="6.875" style="33" customWidth="1"/>
  </cols>
  <sheetData>
    <row r="1" spans="1:7" s="134" customFormat="1" ht="19.5" customHeight="1">
      <c r="A1" s="135" t="s">
        <v>311</v>
      </c>
      <c r="B1" s="136"/>
      <c r="C1" s="136"/>
      <c r="D1" s="136"/>
      <c r="E1" s="136"/>
      <c r="F1" s="136"/>
      <c r="G1" s="136"/>
    </row>
    <row r="2" spans="1:7" s="134" customFormat="1" ht="39" customHeight="1">
      <c r="A2" s="137" t="s">
        <v>312</v>
      </c>
      <c r="B2" s="138"/>
      <c r="C2" s="138"/>
      <c r="D2" s="138"/>
      <c r="E2" s="138"/>
      <c r="F2" s="138"/>
      <c r="G2" s="138"/>
    </row>
    <row r="3" spans="1:7" s="134" customFormat="1" ht="19.5" customHeight="1">
      <c r="A3" s="139"/>
      <c r="B3" s="136"/>
      <c r="C3" s="136"/>
      <c r="D3" s="136"/>
      <c r="E3" s="136"/>
      <c r="F3" s="136"/>
      <c r="G3" s="136"/>
    </row>
    <row r="4" spans="1:7" s="134" customFormat="1" ht="30.75" customHeight="1">
      <c r="A4" s="140"/>
      <c r="B4" s="141"/>
      <c r="C4" s="141"/>
      <c r="D4" s="141"/>
      <c r="E4" s="141"/>
      <c r="F4" s="141"/>
      <c r="G4" s="142" t="s">
        <v>313</v>
      </c>
    </row>
    <row r="5" spans="1:7" s="134" customFormat="1" ht="19.5" customHeight="1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pans="1:7" s="134" customFormat="1" ht="45" customHeight="1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pans="1:7" s="134" customFormat="1" ht="19.5" customHeight="1">
      <c r="A7" s="144" t="s">
        <v>322</v>
      </c>
      <c r="B7" s="145">
        <f>B8</f>
        <v>2097.6</v>
      </c>
      <c r="C7" s="146" t="s">
        <v>323</v>
      </c>
      <c r="D7" s="147">
        <f>E7</f>
        <v>2097.6</v>
      </c>
      <c r="E7" s="147">
        <v>2097.6</v>
      </c>
      <c r="F7" s="147"/>
      <c r="G7" s="147"/>
    </row>
    <row r="8" spans="1:7" s="134" customFormat="1" ht="19.5" customHeight="1">
      <c r="A8" s="148" t="s">
        <v>324</v>
      </c>
      <c r="B8" s="149">
        <v>2097.6</v>
      </c>
      <c r="C8" s="155"/>
      <c r="D8" s="159"/>
      <c r="E8" s="159"/>
      <c r="F8" s="151"/>
      <c r="G8" s="151"/>
    </row>
    <row r="9" spans="1:7" s="134" customFormat="1" ht="19.5" customHeight="1">
      <c r="A9" s="148" t="s">
        <v>325</v>
      </c>
      <c r="B9" s="152"/>
      <c r="C9" s="150"/>
      <c r="D9" s="151"/>
      <c r="E9" s="151"/>
      <c r="F9" s="151"/>
      <c r="G9" s="151"/>
    </row>
    <row r="10" spans="1:7" s="134" customFormat="1" ht="19.5" customHeight="1">
      <c r="A10" s="153" t="s">
        <v>326</v>
      </c>
      <c r="B10" s="154"/>
      <c r="C10" s="155"/>
      <c r="D10" s="151"/>
      <c r="E10" s="151"/>
      <c r="F10" s="151"/>
      <c r="G10" s="151"/>
    </row>
    <row r="11" spans="1:7" s="134" customFormat="1" ht="19.5" customHeight="1">
      <c r="A11" s="156" t="s">
        <v>327</v>
      </c>
      <c r="B11" s="145"/>
      <c r="C11" s="157"/>
      <c r="D11" s="151"/>
      <c r="E11" s="151"/>
      <c r="F11" s="151"/>
      <c r="G11" s="151"/>
    </row>
    <row r="12" spans="1:7" s="134" customFormat="1" ht="19.5" customHeight="1">
      <c r="A12" s="153" t="s">
        <v>324</v>
      </c>
      <c r="B12" s="149"/>
      <c r="C12" s="155"/>
      <c r="D12" s="151"/>
      <c r="E12" s="151"/>
      <c r="F12" s="151"/>
      <c r="G12" s="151"/>
    </row>
    <row r="13" spans="1:7" s="134" customFormat="1" ht="19.5" customHeight="1">
      <c r="A13" s="153" t="s">
        <v>325</v>
      </c>
      <c r="B13" s="152"/>
      <c r="C13" s="155"/>
      <c r="D13" s="151"/>
      <c r="E13" s="151"/>
      <c r="F13" s="151"/>
      <c r="G13" s="151"/>
    </row>
    <row r="14" spans="1:13" s="134" customFormat="1" ht="19.5" customHeight="1">
      <c r="A14" s="148" t="s">
        <v>326</v>
      </c>
      <c r="B14" s="154"/>
      <c r="C14" s="155"/>
      <c r="D14" s="151"/>
      <c r="E14" s="151"/>
      <c r="F14" s="151"/>
      <c r="G14" s="151"/>
      <c r="M14" s="164"/>
    </row>
    <row r="15" spans="1:7" s="134" customFormat="1" ht="19.5" customHeight="1">
      <c r="A15" s="156"/>
      <c r="B15" s="158"/>
      <c r="C15" s="157"/>
      <c r="D15" s="159"/>
      <c r="E15" s="159"/>
      <c r="F15" s="159"/>
      <c r="G15" s="159"/>
    </row>
    <row r="16" spans="1:7" s="134" customFormat="1" ht="19.5" customHeight="1">
      <c r="A16" s="156"/>
      <c r="B16" s="158"/>
      <c r="C16" s="158" t="s">
        <v>328</v>
      </c>
      <c r="D16" s="160">
        <f>E16+F16+G16</f>
        <v>0</v>
      </c>
      <c r="E16" s="161">
        <f>B8+B12-E7</f>
        <v>0</v>
      </c>
      <c r="F16" s="161">
        <f>B9+B13-F7</f>
        <v>0</v>
      </c>
      <c r="G16" s="161">
        <f>B10+B14-G7</f>
        <v>0</v>
      </c>
    </row>
    <row r="17" spans="1:7" s="134" customFormat="1" ht="19.5" customHeight="1">
      <c r="A17" s="156"/>
      <c r="B17" s="158"/>
      <c r="C17" s="158"/>
      <c r="D17" s="161"/>
      <c r="E17" s="161"/>
      <c r="F17" s="161"/>
      <c r="G17" s="162"/>
    </row>
    <row r="18" spans="1:7" s="134" customFormat="1" ht="19.5" customHeight="1">
      <c r="A18" s="156" t="s">
        <v>329</v>
      </c>
      <c r="B18" s="163">
        <f>B7+B11</f>
        <v>2097.6</v>
      </c>
      <c r="C18" s="163" t="s">
        <v>330</v>
      </c>
      <c r="D18" s="161">
        <f>SUM(D7+D16)</f>
        <v>2097.6</v>
      </c>
      <c r="E18" s="161">
        <f>SUM(E7+E16)</f>
        <v>2097.6</v>
      </c>
      <c r="F18" s="161">
        <f>SUM(F7+F16)</f>
        <v>0</v>
      </c>
      <c r="G18" s="161">
        <f>SUM(G7+G16)</f>
        <v>0</v>
      </c>
    </row>
    <row r="19" spans="1:7" ht="19.5" customHeight="1">
      <c r="A19" s="174" t="s">
        <v>331</v>
      </c>
      <c r="B19" s="174"/>
      <c r="C19" s="174"/>
      <c r="D19" s="174"/>
      <c r="E19" s="174"/>
      <c r="F19" s="174"/>
      <c r="G19" s="174"/>
    </row>
    <row r="20" spans="1:7" ht="19.5" customHeight="1">
      <c r="A20" s="175" t="s">
        <v>332</v>
      </c>
      <c r="B20" s="175"/>
      <c r="C20" s="175"/>
      <c r="D20" s="175"/>
      <c r="E20" s="175"/>
      <c r="F20" s="175"/>
      <c r="G20" s="175"/>
    </row>
    <row r="21" spans="1:6" ht="19.5" customHeight="1">
      <c r="A21" s="175" t="s">
        <v>333</v>
      </c>
      <c r="B21" s="175"/>
      <c r="C21" s="175"/>
      <c r="D21" s="175"/>
      <c r="E21" s="175"/>
      <c r="F21" s="175"/>
    </row>
  </sheetData>
  <sheetProtection/>
  <mergeCells count="5">
    <mergeCell ref="A5:B5"/>
    <mergeCell ref="C5:G5"/>
    <mergeCell ref="A19:G19"/>
    <mergeCell ref="A20:G20"/>
    <mergeCell ref="A21:F21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zoomScalePageLayoutView="0" workbookViewId="0" topLeftCell="A7">
      <selection activeCell="E7" sqref="E7:F7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2" t="s">
        <v>334</v>
      </c>
    </row>
    <row r="2" spans="1:6" ht="42" customHeight="1">
      <c r="A2" s="110" t="s">
        <v>335</v>
      </c>
      <c r="B2" s="90"/>
      <c r="C2" s="90"/>
      <c r="D2" s="90"/>
      <c r="E2" s="90"/>
      <c r="F2" s="90"/>
    </row>
    <row r="3" spans="1:6" ht="19.5" customHeight="1">
      <c r="A3" s="100"/>
      <c r="B3" s="90"/>
      <c r="C3" s="90"/>
      <c r="D3" s="90"/>
      <c r="E3" s="90"/>
      <c r="F3" s="90"/>
    </row>
    <row r="4" spans="1:6" ht="30.75" customHeight="1">
      <c r="A4" s="10"/>
      <c r="B4" s="9"/>
      <c r="C4" s="9"/>
      <c r="D4" s="9"/>
      <c r="E4" s="9"/>
      <c r="F4" s="120" t="s">
        <v>313</v>
      </c>
    </row>
    <row r="5" spans="1:6" ht="19.5" customHeight="1">
      <c r="A5" s="176" t="s">
        <v>336</v>
      </c>
      <c r="B5" s="176"/>
      <c r="C5" s="177" t="s">
        <v>337</v>
      </c>
      <c r="D5" s="176" t="s">
        <v>338</v>
      </c>
      <c r="E5" s="176"/>
      <c r="F5" s="176"/>
    </row>
    <row r="6" spans="1:6" ht="19.5" customHeight="1">
      <c r="A6" s="63" t="s">
        <v>339</v>
      </c>
      <c r="B6" s="63" t="s">
        <v>340</v>
      </c>
      <c r="C6" s="176"/>
      <c r="D6" s="63" t="s">
        <v>341</v>
      </c>
      <c r="E6" s="63" t="s">
        <v>342</v>
      </c>
      <c r="F6" s="63" t="s">
        <v>343</v>
      </c>
    </row>
    <row r="7" spans="1:6" ht="19.5" customHeight="1">
      <c r="A7" s="63"/>
      <c r="B7" s="131" t="s">
        <v>505</v>
      </c>
      <c r="C7" s="121">
        <f>C8+C13+C19+C24+C27</f>
        <v>1498.54</v>
      </c>
      <c r="D7" s="122">
        <f>E7+F7</f>
        <v>2097.6</v>
      </c>
      <c r="E7" s="121">
        <f>E8+E13+E19+E24</f>
        <v>1027.6</v>
      </c>
      <c r="F7" s="123">
        <f>F8</f>
        <v>1070</v>
      </c>
    </row>
    <row r="8" spans="1:6" ht="19.5" customHeight="1">
      <c r="A8" s="124">
        <v>201</v>
      </c>
      <c r="B8" s="125" t="s">
        <v>344</v>
      </c>
      <c r="C8" s="126">
        <v>1213.53</v>
      </c>
      <c r="D8" s="127">
        <v>1763</v>
      </c>
      <c r="E8" s="126">
        <f>E9</f>
        <v>693</v>
      </c>
      <c r="F8" s="128">
        <f>F9</f>
        <v>1070</v>
      </c>
    </row>
    <row r="9" spans="1:6" ht="19.5" customHeight="1">
      <c r="A9" s="124" t="s">
        <v>345</v>
      </c>
      <c r="B9" s="125" t="s">
        <v>346</v>
      </c>
      <c r="C9" s="126">
        <f>C11+C12+C10</f>
        <v>1213.53</v>
      </c>
      <c r="D9" s="127">
        <v>1763</v>
      </c>
      <c r="E9" s="126">
        <v>693</v>
      </c>
      <c r="F9" s="128">
        <f>F10+F11</f>
        <v>1070</v>
      </c>
    </row>
    <row r="10" spans="1:6" ht="19.5" customHeight="1">
      <c r="A10" s="124" t="s">
        <v>347</v>
      </c>
      <c r="B10" s="125" t="s">
        <v>348</v>
      </c>
      <c r="C10" s="126">
        <v>628.03</v>
      </c>
      <c r="D10" s="127">
        <f>E10+F10</f>
        <v>713.98</v>
      </c>
      <c r="E10" s="126">
        <v>663.98</v>
      </c>
      <c r="F10" s="128">
        <v>50</v>
      </c>
    </row>
    <row r="11" spans="1:6" ht="19.5" customHeight="1">
      <c r="A11" s="124" t="s">
        <v>349</v>
      </c>
      <c r="B11" s="125" t="s">
        <v>350</v>
      </c>
      <c r="C11" s="126">
        <v>585.5</v>
      </c>
      <c r="D11" s="127">
        <f aca="true" t="shared" si="0" ref="D11:D29">E11+F11</f>
        <v>1020</v>
      </c>
      <c r="E11" s="126"/>
      <c r="F11" s="128">
        <v>1020</v>
      </c>
    </row>
    <row r="12" spans="1:6" ht="19.5" customHeight="1">
      <c r="A12" s="124" t="s">
        <v>351</v>
      </c>
      <c r="B12" s="125" t="s">
        <v>352</v>
      </c>
      <c r="C12" s="126"/>
      <c r="D12" s="127">
        <f t="shared" si="0"/>
        <v>29.01</v>
      </c>
      <c r="E12" s="126">
        <v>29.01</v>
      </c>
      <c r="F12" s="128"/>
    </row>
    <row r="13" spans="1:6" ht="19.5" customHeight="1">
      <c r="A13" s="124">
        <v>208</v>
      </c>
      <c r="B13" s="125" t="s">
        <v>353</v>
      </c>
      <c r="C13" s="126">
        <v>165.49</v>
      </c>
      <c r="D13" s="127">
        <v>245.03</v>
      </c>
      <c r="E13" s="126">
        <v>245.03</v>
      </c>
      <c r="F13" s="128"/>
    </row>
    <row r="14" spans="1:6" ht="19.5" customHeight="1">
      <c r="A14" s="124" t="s">
        <v>354</v>
      </c>
      <c r="B14" s="125" t="s">
        <v>355</v>
      </c>
      <c r="C14" s="126">
        <v>165.49</v>
      </c>
      <c r="D14" s="127">
        <v>245.03</v>
      </c>
      <c r="E14" s="126">
        <v>245.03</v>
      </c>
      <c r="F14" s="128"/>
    </row>
    <row r="15" spans="1:6" ht="19.5" customHeight="1">
      <c r="A15" s="124" t="s">
        <v>356</v>
      </c>
      <c r="B15" s="125" t="s">
        <v>357</v>
      </c>
      <c r="C15" s="126">
        <v>9.51</v>
      </c>
      <c r="D15" s="127">
        <f t="shared" si="0"/>
        <v>29.41</v>
      </c>
      <c r="E15" s="126">
        <v>29.41</v>
      </c>
      <c r="F15" s="128"/>
    </row>
    <row r="16" spans="1:6" ht="19.5" customHeight="1">
      <c r="A16" s="124" t="s">
        <v>358</v>
      </c>
      <c r="B16" s="125" t="s">
        <v>359</v>
      </c>
      <c r="C16" s="126">
        <v>50.34</v>
      </c>
      <c r="D16" s="127">
        <f t="shared" si="0"/>
        <v>54.47</v>
      </c>
      <c r="E16" s="126">
        <v>54.47</v>
      </c>
      <c r="F16" s="128"/>
    </row>
    <row r="17" spans="1:6" ht="19.5" customHeight="1">
      <c r="A17" s="124" t="s">
        <v>360</v>
      </c>
      <c r="B17" s="125" t="s">
        <v>361</v>
      </c>
      <c r="C17" s="126">
        <v>20.14</v>
      </c>
      <c r="D17" s="127">
        <f t="shared" si="0"/>
        <v>21.79</v>
      </c>
      <c r="E17" s="126">
        <v>21.79</v>
      </c>
      <c r="F17" s="128"/>
    </row>
    <row r="18" spans="1:6" ht="19.5" customHeight="1">
      <c r="A18" s="124" t="s">
        <v>362</v>
      </c>
      <c r="B18" s="125" t="s">
        <v>363</v>
      </c>
      <c r="C18" s="126">
        <v>85.5</v>
      </c>
      <c r="D18" s="127">
        <f t="shared" si="0"/>
        <v>139.37</v>
      </c>
      <c r="E18" s="126">
        <v>139.37</v>
      </c>
      <c r="F18" s="128"/>
    </row>
    <row r="19" spans="1:6" ht="19.5" customHeight="1">
      <c r="A19" s="124">
        <v>210</v>
      </c>
      <c r="B19" s="125" t="s">
        <v>364</v>
      </c>
      <c r="C19" s="126">
        <f>C20</f>
        <v>56.08</v>
      </c>
      <c r="D19" s="127">
        <f t="shared" si="0"/>
        <v>56.88999999999999</v>
      </c>
      <c r="E19" s="126">
        <f>E20</f>
        <v>56.88999999999999</v>
      </c>
      <c r="F19" s="128"/>
    </row>
    <row r="20" spans="1:6" ht="19.5" customHeight="1">
      <c r="A20" s="124" t="s">
        <v>365</v>
      </c>
      <c r="B20" s="125" t="s">
        <v>366</v>
      </c>
      <c r="C20" s="126">
        <f>C21+C22</f>
        <v>56.08</v>
      </c>
      <c r="D20" s="127">
        <f t="shared" si="0"/>
        <v>56.88999999999999</v>
      </c>
      <c r="E20" s="126">
        <f>SUM(E21:E23)</f>
        <v>56.88999999999999</v>
      </c>
      <c r="F20" s="128"/>
    </row>
    <row r="21" spans="1:6" ht="19.5" customHeight="1">
      <c r="A21" s="124" t="s">
        <v>367</v>
      </c>
      <c r="B21" s="125" t="s">
        <v>368</v>
      </c>
      <c r="C21" s="126">
        <v>54.86</v>
      </c>
      <c r="D21" s="127">
        <f t="shared" si="0"/>
        <v>35.12</v>
      </c>
      <c r="E21" s="126">
        <v>35.12</v>
      </c>
      <c r="F21" s="128"/>
    </row>
    <row r="22" spans="1:6" ht="19.5" customHeight="1">
      <c r="A22" s="124" t="s">
        <v>369</v>
      </c>
      <c r="B22" s="125" t="s">
        <v>370</v>
      </c>
      <c r="C22" s="126">
        <v>1.22</v>
      </c>
      <c r="D22" s="127">
        <f t="shared" si="0"/>
        <v>1.37</v>
      </c>
      <c r="E22" s="126">
        <v>1.37</v>
      </c>
      <c r="F22" s="128"/>
    </row>
    <row r="23" spans="1:6" ht="19.5" customHeight="1">
      <c r="A23" s="124" t="s">
        <v>371</v>
      </c>
      <c r="B23" s="125" t="s">
        <v>372</v>
      </c>
      <c r="C23" s="126"/>
      <c r="D23" s="127">
        <f t="shared" si="0"/>
        <v>20.4</v>
      </c>
      <c r="E23" s="126">
        <v>20.4</v>
      </c>
      <c r="F23" s="128"/>
    </row>
    <row r="24" spans="1:6" ht="19.5" customHeight="1">
      <c r="A24" s="124">
        <v>221</v>
      </c>
      <c r="B24" s="125" t="s">
        <v>373</v>
      </c>
      <c r="C24" s="126">
        <f>C25</f>
        <v>30.2</v>
      </c>
      <c r="D24" s="127">
        <f t="shared" si="0"/>
        <v>32.68</v>
      </c>
      <c r="E24" s="126">
        <f>E25</f>
        <v>32.68</v>
      </c>
      <c r="F24" s="128"/>
    </row>
    <row r="25" spans="1:6" ht="19.5" customHeight="1">
      <c r="A25" s="124" t="s">
        <v>374</v>
      </c>
      <c r="B25" s="125" t="s">
        <v>375</v>
      </c>
      <c r="C25" s="126">
        <f>C26</f>
        <v>30.2</v>
      </c>
      <c r="D25" s="127">
        <f t="shared" si="0"/>
        <v>32.68</v>
      </c>
      <c r="E25" s="126">
        <f>E26</f>
        <v>32.68</v>
      </c>
      <c r="F25" s="128"/>
    </row>
    <row r="26" spans="1:6" ht="19.5" customHeight="1">
      <c r="A26" s="124" t="s">
        <v>376</v>
      </c>
      <c r="B26" s="125" t="s">
        <v>377</v>
      </c>
      <c r="C26" s="126">
        <v>30.2</v>
      </c>
      <c r="D26" s="127">
        <f t="shared" si="0"/>
        <v>32.68</v>
      </c>
      <c r="E26" s="126">
        <v>32.68</v>
      </c>
      <c r="F26" s="128"/>
    </row>
    <row r="27" spans="1:6" ht="19.5" customHeight="1">
      <c r="A27" s="124">
        <v>222</v>
      </c>
      <c r="B27" s="125" t="s">
        <v>378</v>
      </c>
      <c r="C27" s="126">
        <v>33.24</v>
      </c>
      <c r="D27" s="127">
        <f t="shared" si="0"/>
        <v>0</v>
      </c>
      <c r="E27" s="126"/>
      <c r="F27" s="128"/>
    </row>
    <row r="28" spans="1:6" ht="19.5" customHeight="1">
      <c r="A28" s="124" t="s">
        <v>379</v>
      </c>
      <c r="B28" s="125" t="s">
        <v>380</v>
      </c>
      <c r="C28" s="126">
        <v>33.24</v>
      </c>
      <c r="D28" s="127">
        <f t="shared" si="0"/>
        <v>0</v>
      </c>
      <c r="E28" s="126"/>
      <c r="F28" s="128"/>
    </row>
    <row r="29" spans="1:6" ht="19.5" customHeight="1">
      <c r="A29" s="124" t="s">
        <v>381</v>
      </c>
      <c r="B29" s="129" t="s">
        <v>382</v>
      </c>
      <c r="C29" s="130">
        <v>33.24</v>
      </c>
      <c r="D29" s="131">
        <f t="shared" si="0"/>
        <v>0</v>
      </c>
      <c r="E29" s="132"/>
      <c r="F29" s="133"/>
    </row>
    <row r="30" spans="1:6" ht="19.5" customHeight="1">
      <c r="A30" s="99" t="s">
        <v>383</v>
      </c>
      <c r="B30" s="3"/>
      <c r="C30" s="3"/>
      <c r="D30" s="3"/>
      <c r="E30" s="3"/>
      <c r="F30" s="3"/>
    </row>
    <row r="31" spans="1:6" ht="12.75" customHeight="1">
      <c r="A31" s="3"/>
      <c r="B31" s="3"/>
      <c r="C31" s="3"/>
      <c r="D31" s="3"/>
      <c r="E31" s="3"/>
      <c r="F31" s="3"/>
    </row>
    <row r="32" spans="1:6" ht="12.75" customHeight="1">
      <c r="A32" s="3"/>
      <c r="B32" s="3"/>
      <c r="C32" s="3"/>
      <c r="D32" s="3"/>
      <c r="E32" s="3"/>
      <c r="F32" s="3"/>
    </row>
    <row r="33" spans="1:6" ht="12.75" customHeight="1">
      <c r="A33" s="3"/>
      <c r="B33" s="3"/>
      <c r="C33" s="3"/>
      <c r="D33" s="3"/>
      <c r="E33" s="3"/>
      <c r="F33" s="3"/>
    </row>
    <row r="34" spans="1:6" ht="12.75" customHeight="1">
      <c r="A34" s="3"/>
      <c r="B34" s="3"/>
      <c r="C34" s="3"/>
      <c r="E34" s="3"/>
      <c r="F34" s="3"/>
    </row>
    <row r="35" spans="1:6" ht="12.75" customHeight="1">
      <c r="A35" s="3"/>
      <c r="B35" s="3"/>
      <c r="C35" s="3"/>
      <c r="E35" s="3"/>
      <c r="F35" s="3"/>
    </row>
    <row r="36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zoomScalePageLayoutView="0" workbookViewId="0" topLeftCell="A1">
      <selection activeCell="H16" sqref="H16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384</v>
      </c>
      <c r="E1" s="109"/>
    </row>
    <row r="2" spans="1:5" ht="34.5" customHeight="1">
      <c r="A2" s="110" t="s">
        <v>385</v>
      </c>
      <c r="B2" s="111"/>
      <c r="C2" s="111"/>
      <c r="D2" s="111"/>
      <c r="E2" s="111"/>
    </row>
    <row r="3" spans="1:5" ht="19.5" customHeight="1">
      <c r="A3" s="111"/>
      <c r="B3" s="111"/>
      <c r="C3" s="111"/>
      <c r="D3" s="111"/>
      <c r="E3" s="111"/>
    </row>
    <row r="4" spans="1:5" s="101" customFormat="1" ht="30.75" customHeight="1">
      <c r="A4" s="10"/>
      <c r="B4" s="9"/>
      <c r="C4" s="9"/>
      <c r="D4" s="9"/>
      <c r="E4" s="112" t="s">
        <v>313</v>
      </c>
    </row>
    <row r="5" spans="1:5" s="101" customFormat="1" ht="19.5" customHeight="1">
      <c r="A5" s="176" t="s">
        <v>386</v>
      </c>
      <c r="B5" s="176"/>
      <c r="C5" s="176" t="s">
        <v>387</v>
      </c>
      <c r="D5" s="176"/>
      <c r="E5" s="176"/>
    </row>
    <row r="6" spans="1:5" s="101" customFormat="1" ht="19.5" customHeight="1">
      <c r="A6" s="36" t="s">
        <v>339</v>
      </c>
      <c r="B6" s="36" t="s">
        <v>340</v>
      </c>
      <c r="C6" s="36" t="s">
        <v>318</v>
      </c>
      <c r="D6" s="36" t="s">
        <v>388</v>
      </c>
      <c r="E6" s="36" t="s">
        <v>389</v>
      </c>
    </row>
    <row r="7" spans="1:10" s="101" customFormat="1" ht="19.5" customHeight="1">
      <c r="A7" s="113" t="s">
        <v>390</v>
      </c>
      <c r="B7" s="114" t="s">
        <v>391</v>
      </c>
      <c r="C7" s="48">
        <f>D7+E7</f>
        <v>1027.6</v>
      </c>
      <c r="D7" s="48">
        <f>D8+E20+D37</f>
        <v>1027.6</v>
      </c>
      <c r="E7" s="48"/>
      <c r="J7" s="88"/>
    </row>
    <row r="8" spans="1:7" s="101" customFormat="1" ht="19.5" customHeight="1">
      <c r="A8" s="115" t="s">
        <v>392</v>
      </c>
      <c r="B8" s="27" t="s">
        <v>393</v>
      </c>
      <c r="C8" s="48">
        <f aca="true" t="shared" si="0" ref="C8:C41">D8+E8</f>
        <v>540.58</v>
      </c>
      <c r="D8" s="116">
        <v>540.58</v>
      </c>
      <c r="E8" s="48"/>
      <c r="G8" s="88"/>
    </row>
    <row r="9" spans="1:11" s="101" customFormat="1" ht="19.5" customHeight="1">
      <c r="A9" s="115" t="s">
        <v>394</v>
      </c>
      <c r="B9" s="27" t="s">
        <v>395</v>
      </c>
      <c r="C9" s="48">
        <f t="shared" si="0"/>
        <v>146.99</v>
      </c>
      <c r="D9" s="48">
        <v>146.99</v>
      </c>
      <c r="E9" s="48"/>
      <c r="F9" s="88"/>
      <c r="G9" s="88"/>
      <c r="K9" s="88"/>
    </row>
    <row r="10" spans="1:8" s="101" customFormat="1" ht="19.5" customHeight="1">
      <c r="A10" s="115" t="s">
        <v>396</v>
      </c>
      <c r="B10" s="27" t="s">
        <v>397</v>
      </c>
      <c r="C10" s="48">
        <f t="shared" si="0"/>
        <v>98.87</v>
      </c>
      <c r="D10" s="48">
        <v>98.87</v>
      </c>
      <c r="E10" s="48"/>
      <c r="F10" s="88"/>
      <c r="H10" s="88"/>
    </row>
    <row r="11" spans="1:8" s="101" customFormat="1" ht="19.5" customHeight="1">
      <c r="A11" s="115" t="s">
        <v>398</v>
      </c>
      <c r="B11" s="27" t="s">
        <v>399</v>
      </c>
      <c r="C11" s="48">
        <f t="shared" si="0"/>
        <v>19.51</v>
      </c>
      <c r="D11" s="48">
        <v>19.51</v>
      </c>
      <c r="E11" s="48"/>
      <c r="F11" s="88"/>
      <c r="H11" s="88"/>
    </row>
    <row r="12" spans="1:8" s="101" customFormat="1" ht="19.5" customHeight="1">
      <c r="A12" s="115" t="s">
        <v>400</v>
      </c>
      <c r="B12" s="27" t="s">
        <v>401</v>
      </c>
      <c r="C12" s="48">
        <f t="shared" si="0"/>
        <v>6.97</v>
      </c>
      <c r="D12" s="48">
        <v>6.97</v>
      </c>
      <c r="E12" s="48"/>
      <c r="F12" s="88"/>
      <c r="G12" s="88"/>
      <c r="H12" s="88"/>
    </row>
    <row r="13" spans="1:10" s="101" customFormat="1" ht="19.5" customHeight="1">
      <c r="A13" s="115" t="s">
        <v>402</v>
      </c>
      <c r="B13" s="27" t="s">
        <v>403</v>
      </c>
      <c r="C13" s="48">
        <f t="shared" si="0"/>
        <v>54.47</v>
      </c>
      <c r="D13" s="48">
        <v>54.47</v>
      </c>
      <c r="E13" s="48"/>
      <c r="F13" s="88"/>
      <c r="J13" s="88"/>
    </row>
    <row r="14" spans="1:11" s="101" customFormat="1" ht="19.5" customHeight="1">
      <c r="A14" s="115" t="s">
        <v>404</v>
      </c>
      <c r="B14" s="27" t="s">
        <v>405</v>
      </c>
      <c r="C14" s="48">
        <f t="shared" si="0"/>
        <v>21.79</v>
      </c>
      <c r="D14" s="48">
        <v>21.79</v>
      </c>
      <c r="E14" s="48"/>
      <c r="F14" s="88"/>
      <c r="G14" s="88"/>
      <c r="K14" s="88"/>
    </row>
    <row r="15" spans="1:11" s="101" customFormat="1" ht="19.5" customHeight="1">
      <c r="A15" s="115" t="s">
        <v>406</v>
      </c>
      <c r="B15" s="27" t="s">
        <v>407</v>
      </c>
      <c r="C15" s="48">
        <f t="shared" si="0"/>
        <v>36.49</v>
      </c>
      <c r="D15" s="48">
        <v>36.49</v>
      </c>
      <c r="E15" s="48"/>
      <c r="F15" s="88"/>
      <c r="G15" s="88"/>
      <c r="K15" s="88"/>
    </row>
    <row r="16" spans="1:11" s="101" customFormat="1" ht="19.5" customHeight="1">
      <c r="A16" s="117" t="s">
        <v>408</v>
      </c>
      <c r="B16" s="27" t="s">
        <v>409</v>
      </c>
      <c r="C16" s="48">
        <f t="shared" si="0"/>
        <v>2.72</v>
      </c>
      <c r="D16" s="48">
        <v>2.72</v>
      </c>
      <c r="E16" s="48"/>
      <c r="F16" s="88"/>
      <c r="G16" s="88"/>
      <c r="K16" s="88"/>
    </row>
    <row r="17" spans="1:11" s="101" customFormat="1" ht="19.5" customHeight="1">
      <c r="A17" s="117" t="s">
        <v>410</v>
      </c>
      <c r="B17" s="27" t="s">
        <v>411</v>
      </c>
      <c r="C17" s="48">
        <f t="shared" si="0"/>
        <v>32.68</v>
      </c>
      <c r="D17" s="48">
        <v>32.68</v>
      </c>
      <c r="E17" s="48"/>
      <c r="F17" s="88"/>
      <c r="G17" s="88"/>
      <c r="K17" s="88"/>
    </row>
    <row r="18" spans="1:11" s="101" customFormat="1" ht="19.5" customHeight="1">
      <c r="A18" s="117" t="s">
        <v>412</v>
      </c>
      <c r="B18" s="27" t="s">
        <v>413</v>
      </c>
      <c r="C18" s="48">
        <f t="shared" si="0"/>
        <v>4.8</v>
      </c>
      <c r="D18" s="48">
        <v>4.8</v>
      </c>
      <c r="E18" s="48"/>
      <c r="F18" s="88"/>
      <c r="G18" s="88"/>
      <c r="K18" s="88"/>
    </row>
    <row r="19" spans="1:11" s="101" customFormat="1" ht="19.5" customHeight="1">
      <c r="A19" s="117" t="s">
        <v>414</v>
      </c>
      <c r="B19" s="27" t="s">
        <v>415</v>
      </c>
      <c r="C19" s="48">
        <f t="shared" si="0"/>
        <v>115.3</v>
      </c>
      <c r="D19" s="48">
        <v>115.3</v>
      </c>
      <c r="E19" s="48"/>
      <c r="F19" s="88"/>
      <c r="G19" s="88"/>
      <c r="K19" s="88"/>
    </row>
    <row r="20" spans="1:11" s="101" customFormat="1" ht="19.5" customHeight="1">
      <c r="A20" s="115" t="s">
        <v>416</v>
      </c>
      <c r="B20" s="27" t="s">
        <v>417</v>
      </c>
      <c r="C20" s="48">
        <f t="shared" si="0"/>
        <v>244.51000000000002</v>
      </c>
      <c r="D20" s="118"/>
      <c r="E20" s="48">
        <f>SUM(E21:E36)</f>
        <v>244.51000000000002</v>
      </c>
      <c r="F20" s="88"/>
      <c r="G20" s="88"/>
      <c r="K20" s="88"/>
    </row>
    <row r="21" spans="1:11" s="101" customFormat="1" ht="19.5" customHeight="1">
      <c r="A21" s="115" t="s">
        <v>418</v>
      </c>
      <c r="B21" s="27" t="s">
        <v>419</v>
      </c>
      <c r="C21" s="48">
        <f t="shared" si="0"/>
        <v>28.3</v>
      </c>
      <c r="D21" s="118"/>
      <c r="E21" s="48">
        <v>28.3</v>
      </c>
      <c r="F21" s="88"/>
      <c r="G21" s="88"/>
      <c r="K21" s="88"/>
    </row>
    <row r="22" spans="1:11" s="101" customFormat="1" ht="19.5" customHeight="1">
      <c r="A22" s="115" t="s">
        <v>420</v>
      </c>
      <c r="B22" s="27" t="s">
        <v>421</v>
      </c>
      <c r="C22" s="48">
        <f t="shared" si="0"/>
        <v>1</v>
      </c>
      <c r="D22" s="118"/>
      <c r="E22" s="48">
        <v>1</v>
      </c>
      <c r="F22" s="88"/>
      <c r="G22" s="88"/>
      <c r="K22" s="88"/>
    </row>
    <row r="23" spans="1:11" s="101" customFormat="1" ht="19.5" customHeight="1">
      <c r="A23" s="115" t="s">
        <v>422</v>
      </c>
      <c r="B23" s="27" t="s">
        <v>423</v>
      </c>
      <c r="C23" s="48">
        <f t="shared" si="0"/>
        <v>6</v>
      </c>
      <c r="D23" s="118"/>
      <c r="E23" s="48">
        <v>6</v>
      </c>
      <c r="F23" s="88"/>
      <c r="G23" s="88"/>
      <c r="K23" s="88"/>
    </row>
    <row r="24" spans="1:11" s="101" customFormat="1" ht="19.5" customHeight="1">
      <c r="A24" s="115" t="s">
        <v>424</v>
      </c>
      <c r="B24" s="27" t="s">
        <v>425</v>
      </c>
      <c r="C24" s="48">
        <f t="shared" si="0"/>
        <v>8.74</v>
      </c>
      <c r="D24" s="118"/>
      <c r="E24" s="48">
        <v>8.74</v>
      </c>
      <c r="F24" s="88"/>
      <c r="G24" s="88"/>
      <c r="K24" s="88"/>
    </row>
    <row r="25" spans="1:7" s="101" customFormat="1" ht="19.5" customHeight="1">
      <c r="A25" s="115" t="s">
        <v>426</v>
      </c>
      <c r="B25" s="83" t="s">
        <v>427</v>
      </c>
      <c r="C25" s="48">
        <f t="shared" si="0"/>
        <v>70.5</v>
      </c>
      <c r="D25" s="118"/>
      <c r="E25" s="48">
        <v>70.5</v>
      </c>
      <c r="F25" s="88"/>
      <c r="G25" s="88"/>
    </row>
    <row r="26" spans="1:11" s="101" customFormat="1" ht="19.5" customHeight="1">
      <c r="A26" s="115" t="s">
        <v>428</v>
      </c>
      <c r="B26" s="119" t="s">
        <v>429</v>
      </c>
      <c r="C26" s="48">
        <f t="shared" si="0"/>
        <v>1</v>
      </c>
      <c r="D26" s="118"/>
      <c r="E26" s="48">
        <v>1</v>
      </c>
      <c r="F26" s="88"/>
      <c r="G26" s="88"/>
      <c r="H26" s="88"/>
      <c r="K26" s="88"/>
    </row>
    <row r="27" spans="1:9" s="101" customFormat="1" ht="19.5" customHeight="1">
      <c r="A27" s="115" t="s">
        <v>430</v>
      </c>
      <c r="B27" s="119" t="s">
        <v>431</v>
      </c>
      <c r="C27" s="48">
        <f t="shared" si="0"/>
        <v>1</v>
      </c>
      <c r="D27" s="118"/>
      <c r="E27" s="48">
        <v>1</v>
      </c>
      <c r="F27" s="88"/>
      <c r="G27" s="88"/>
      <c r="H27" s="88"/>
      <c r="I27" s="88"/>
    </row>
    <row r="28" spans="1:10" s="101" customFormat="1" ht="19.5" customHeight="1">
      <c r="A28" s="115" t="s">
        <v>432</v>
      </c>
      <c r="B28" s="119" t="s">
        <v>433</v>
      </c>
      <c r="C28" s="48">
        <f t="shared" si="0"/>
        <v>5</v>
      </c>
      <c r="D28" s="118"/>
      <c r="E28" s="48">
        <v>5</v>
      </c>
      <c r="F28" s="88"/>
      <c r="G28" s="88"/>
      <c r="H28" s="88"/>
      <c r="I28" s="88"/>
      <c r="J28" s="88"/>
    </row>
    <row r="29" spans="1:8" s="101" customFormat="1" ht="19.5" customHeight="1">
      <c r="A29" s="115" t="s">
        <v>434</v>
      </c>
      <c r="B29" s="119" t="s">
        <v>435</v>
      </c>
      <c r="C29" s="48">
        <f t="shared" si="0"/>
        <v>12.44</v>
      </c>
      <c r="D29" s="118"/>
      <c r="E29" s="48">
        <v>12.44</v>
      </c>
      <c r="F29" s="88"/>
      <c r="G29" s="88"/>
      <c r="H29" s="88"/>
    </row>
    <row r="30" spans="1:9" s="101" customFormat="1" ht="19.5" customHeight="1">
      <c r="A30" s="115" t="s">
        <v>436</v>
      </c>
      <c r="B30" s="119" t="s">
        <v>437</v>
      </c>
      <c r="C30" s="48">
        <f t="shared" si="0"/>
        <v>3.3</v>
      </c>
      <c r="D30" s="118"/>
      <c r="E30" s="48">
        <v>3.3</v>
      </c>
      <c r="F30" s="88"/>
      <c r="I30" s="88"/>
    </row>
    <row r="31" spans="1:19" s="101" customFormat="1" ht="19.5" customHeight="1">
      <c r="A31" s="115" t="s">
        <v>438</v>
      </c>
      <c r="B31" s="119" t="s">
        <v>439</v>
      </c>
      <c r="C31" s="48">
        <f t="shared" si="0"/>
        <v>19.93</v>
      </c>
      <c r="D31" s="118"/>
      <c r="E31" s="48">
        <v>19.93</v>
      </c>
      <c r="F31" s="88"/>
      <c r="G31" s="88"/>
      <c r="J31" s="88"/>
      <c r="S31" s="88"/>
    </row>
    <row r="32" spans="1:9" s="101" customFormat="1" ht="19.5" customHeight="1">
      <c r="A32" s="115" t="s">
        <v>440</v>
      </c>
      <c r="B32" s="83" t="s">
        <v>441</v>
      </c>
      <c r="C32" s="48">
        <f t="shared" si="0"/>
        <v>9.15</v>
      </c>
      <c r="D32" s="118"/>
      <c r="E32" s="48">
        <v>9.15</v>
      </c>
      <c r="F32" s="88"/>
      <c r="G32" s="88"/>
      <c r="H32" s="88"/>
      <c r="I32" s="88"/>
    </row>
    <row r="33" spans="1:7" s="101" customFormat="1" ht="19.5" customHeight="1">
      <c r="A33" s="115" t="s">
        <v>442</v>
      </c>
      <c r="B33" s="119" t="s">
        <v>443</v>
      </c>
      <c r="C33" s="48">
        <f t="shared" si="0"/>
        <v>21.57</v>
      </c>
      <c r="D33" s="118"/>
      <c r="E33" s="48">
        <v>21.57</v>
      </c>
      <c r="F33" s="88"/>
      <c r="G33" s="88"/>
    </row>
    <row r="34" spans="1:16" s="101" customFormat="1" ht="19.5" customHeight="1">
      <c r="A34" s="115" t="s">
        <v>444</v>
      </c>
      <c r="B34" s="119" t="s">
        <v>445</v>
      </c>
      <c r="C34" s="48">
        <f t="shared" si="0"/>
        <v>6</v>
      </c>
      <c r="D34" s="118"/>
      <c r="E34" s="48">
        <v>6</v>
      </c>
      <c r="F34" s="88"/>
      <c r="G34" s="88"/>
      <c r="I34" s="88"/>
      <c r="P34" s="88"/>
    </row>
    <row r="35" spans="1:16" s="101" customFormat="1" ht="19.5" customHeight="1">
      <c r="A35" s="115" t="s">
        <v>446</v>
      </c>
      <c r="B35" s="119" t="s">
        <v>447</v>
      </c>
      <c r="C35" s="48">
        <f t="shared" si="0"/>
        <v>25.31</v>
      </c>
      <c r="D35" s="118"/>
      <c r="E35" s="48">
        <v>25.31</v>
      </c>
      <c r="F35" s="88"/>
      <c r="G35" s="88"/>
      <c r="H35" s="88"/>
      <c r="P35" s="88"/>
    </row>
    <row r="36" spans="1:9" s="101" customFormat="1" ht="17.25" customHeight="1">
      <c r="A36" s="115" t="s">
        <v>448</v>
      </c>
      <c r="B36" s="119" t="s">
        <v>449</v>
      </c>
      <c r="C36" s="48">
        <f t="shared" si="0"/>
        <v>25.27</v>
      </c>
      <c r="D36" s="118"/>
      <c r="E36" s="48">
        <v>25.27</v>
      </c>
      <c r="F36" s="88"/>
      <c r="G36" s="88"/>
      <c r="H36" s="88"/>
      <c r="I36" s="88"/>
    </row>
    <row r="37" spans="1:8" s="101" customFormat="1" ht="17.25" customHeight="1">
      <c r="A37" s="115" t="s">
        <v>450</v>
      </c>
      <c r="B37" s="27" t="s">
        <v>451</v>
      </c>
      <c r="C37" s="48">
        <f t="shared" si="0"/>
        <v>242.51</v>
      </c>
      <c r="D37" s="116">
        <f>SUM(D38:D41)</f>
        <v>242.51</v>
      </c>
      <c r="E37" s="48"/>
      <c r="F37" s="88"/>
      <c r="H37" s="88"/>
    </row>
    <row r="38" spans="1:8" s="101" customFormat="1" ht="17.25" customHeight="1">
      <c r="A38" s="115" t="s">
        <v>452</v>
      </c>
      <c r="B38" s="27" t="s">
        <v>453</v>
      </c>
      <c r="C38" s="48">
        <f t="shared" si="0"/>
        <v>10.47</v>
      </c>
      <c r="D38" s="116">
        <v>10.47</v>
      </c>
      <c r="E38" s="48"/>
      <c r="F38" s="88"/>
      <c r="H38" s="88"/>
    </row>
    <row r="39" spans="1:7" s="101" customFormat="1" ht="17.25" customHeight="1">
      <c r="A39" s="115" t="s">
        <v>454</v>
      </c>
      <c r="B39" s="119" t="s">
        <v>455</v>
      </c>
      <c r="C39" s="48">
        <f t="shared" si="0"/>
        <v>58.13</v>
      </c>
      <c r="D39" s="48">
        <v>58.13</v>
      </c>
      <c r="E39" s="48"/>
      <c r="F39" s="88"/>
      <c r="G39" s="88"/>
    </row>
    <row r="40" spans="1:8" s="101" customFormat="1" ht="17.25" customHeight="1">
      <c r="A40" s="115" t="s">
        <v>456</v>
      </c>
      <c r="B40" s="119" t="s">
        <v>413</v>
      </c>
      <c r="C40" s="48">
        <f t="shared" si="0"/>
        <v>15.6</v>
      </c>
      <c r="D40" s="48">
        <v>15.6</v>
      </c>
      <c r="E40" s="48"/>
      <c r="F40" s="88"/>
      <c r="G40" s="88"/>
      <c r="H40" s="88"/>
    </row>
    <row r="41" spans="1:6" s="101" customFormat="1" ht="17.25" customHeight="1">
      <c r="A41" s="115" t="s">
        <v>457</v>
      </c>
      <c r="B41" s="119" t="s">
        <v>458</v>
      </c>
      <c r="C41" s="48">
        <f t="shared" si="0"/>
        <v>158.31</v>
      </c>
      <c r="D41" s="48">
        <v>158.31</v>
      </c>
      <c r="E41" s="48"/>
      <c r="F41" s="88"/>
    </row>
    <row r="42" spans="1:5" ht="19.5" customHeight="1">
      <c r="A42" s="1" t="s">
        <v>459</v>
      </c>
      <c r="C42" s="3"/>
      <c r="D42" s="3"/>
      <c r="E42" s="3"/>
    </row>
    <row r="43" spans="4:14" ht="19.5" customHeight="1">
      <c r="D43" s="3"/>
      <c r="E43" s="3"/>
      <c r="F43" s="3"/>
      <c r="N43" s="3"/>
    </row>
  </sheetData>
  <sheetProtection/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L21" sqref="L21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460</v>
      </c>
      <c r="L1" s="105"/>
    </row>
    <row r="2" spans="1:12" ht="33">
      <c r="A2" s="89" t="s">
        <v>461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9.5" customHeight="1">
      <c r="A3" s="10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0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1" t="s">
        <v>313</v>
      </c>
    </row>
    <row r="5" spans="1:12" ht="19.5" customHeight="1">
      <c r="A5" s="176" t="s">
        <v>337</v>
      </c>
      <c r="B5" s="176"/>
      <c r="C5" s="176"/>
      <c r="D5" s="176"/>
      <c r="E5" s="176"/>
      <c r="F5" s="178"/>
      <c r="G5" s="176" t="s">
        <v>338</v>
      </c>
      <c r="H5" s="176"/>
      <c r="I5" s="176"/>
      <c r="J5" s="176"/>
      <c r="K5" s="176"/>
      <c r="L5" s="176"/>
    </row>
    <row r="6" spans="1:12" ht="15">
      <c r="A6" s="179" t="s">
        <v>318</v>
      </c>
      <c r="B6" s="182" t="s">
        <v>462</v>
      </c>
      <c r="C6" s="179" t="s">
        <v>463</v>
      </c>
      <c r="D6" s="179"/>
      <c r="E6" s="179"/>
      <c r="F6" s="184" t="s">
        <v>464</v>
      </c>
      <c r="G6" s="185" t="s">
        <v>318</v>
      </c>
      <c r="H6" s="187" t="s">
        <v>462</v>
      </c>
      <c r="I6" s="179" t="s">
        <v>463</v>
      </c>
      <c r="J6" s="179"/>
      <c r="K6" s="180"/>
      <c r="L6" s="179" t="s">
        <v>464</v>
      </c>
    </row>
    <row r="7" spans="1:12" ht="36" customHeight="1">
      <c r="A7" s="181"/>
      <c r="B7" s="183"/>
      <c r="C7" s="95" t="s">
        <v>341</v>
      </c>
      <c r="D7" s="102" t="s">
        <v>465</v>
      </c>
      <c r="E7" s="102" t="s">
        <v>466</v>
      </c>
      <c r="F7" s="181"/>
      <c r="G7" s="186"/>
      <c r="H7" s="183"/>
      <c r="I7" s="106" t="s">
        <v>341</v>
      </c>
      <c r="J7" s="102" t="s">
        <v>465</v>
      </c>
      <c r="K7" s="107" t="s">
        <v>466</v>
      </c>
      <c r="L7" s="181"/>
    </row>
    <row r="8" spans="1:12" ht="30.75" customHeight="1">
      <c r="A8" s="103">
        <f>C8+F8</f>
        <v>15.3</v>
      </c>
      <c r="B8" s="103">
        <v>0</v>
      </c>
      <c r="C8" s="103">
        <v>6</v>
      </c>
      <c r="D8" s="103"/>
      <c r="E8" s="103">
        <v>6</v>
      </c>
      <c r="F8" s="104">
        <v>9.3</v>
      </c>
      <c r="G8" s="50">
        <v>15.3</v>
      </c>
      <c r="H8" s="29"/>
      <c r="I8" s="108">
        <v>6</v>
      </c>
      <c r="J8" s="49"/>
      <c r="K8" s="50">
        <v>6</v>
      </c>
      <c r="L8" s="29">
        <v>9.3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B12" sqref="B12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467</v>
      </c>
      <c r="E1" s="57"/>
    </row>
    <row r="2" spans="1:5" ht="33">
      <c r="A2" s="89" t="s">
        <v>468</v>
      </c>
      <c r="B2" s="90"/>
      <c r="C2" s="90"/>
      <c r="D2" s="90"/>
      <c r="E2" s="90"/>
    </row>
    <row r="3" spans="1:5" ht="19.5" customHeight="1">
      <c r="A3" s="90"/>
      <c r="B3" s="90"/>
      <c r="C3" s="90"/>
      <c r="D3" s="90"/>
      <c r="E3" s="90"/>
    </row>
    <row r="4" spans="1:5" ht="30.75" customHeight="1">
      <c r="A4" s="91"/>
      <c r="B4" s="92"/>
      <c r="C4" s="92"/>
      <c r="D4" s="92"/>
      <c r="E4" s="93" t="s">
        <v>313</v>
      </c>
    </row>
    <row r="5" spans="1:5" ht="19.5" customHeight="1">
      <c r="A5" s="176" t="s">
        <v>339</v>
      </c>
      <c r="B5" s="178" t="s">
        <v>340</v>
      </c>
      <c r="C5" s="176" t="s">
        <v>469</v>
      </c>
      <c r="D5" s="176"/>
      <c r="E5" s="176"/>
    </row>
    <row r="6" spans="1:5" ht="19.5" customHeight="1">
      <c r="A6" s="181"/>
      <c r="B6" s="181"/>
      <c r="C6" s="95" t="s">
        <v>318</v>
      </c>
      <c r="D6" s="95" t="s">
        <v>342</v>
      </c>
      <c r="E6" s="95" t="s">
        <v>343</v>
      </c>
    </row>
    <row r="7" spans="1:5" ht="19.5" customHeight="1">
      <c r="A7" s="96"/>
      <c r="B7" s="94"/>
      <c r="C7" s="97"/>
      <c r="D7" s="98"/>
      <c r="E7" s="95"/>
    </row>
    <row r="8" spans="1:5" ht="19.5" customHeight="1">
      <c r="A8" s="44"/>
      <c r="B8" s="45" t="s">
        <v>470</v>
      </c>
      <c r="C8" s="49"/>
      <c r="D8" s="50"/>
      <c r="E8" s="29"/>
    </row>
    <row r="9" spans="1:5" ht="20.25" customHeight="1">
      <c r="A9" s="99" t="s">
        <v>471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PageLayoutView="0" workbookViewId="0" topLeftCell="A1">
      <selection activeCell="H12" sqref="H12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472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33.75" customHeight="1">
      <c r="A2" s="58" t="s">
        <v>473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9.5" customHeight="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30.75" customHeight="1">
      <c r="A4" s="10"/>
      <c r="B4" s="61"/>
      <c r="C4" s="62"/>
      <c r="D4" s="11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23.25" customHeight="1">
      <c r="A5" s="176" t="s">
        <v>314</v>
      </c>
      <c r="B5" s="176"/>
      <c r="C5" s="176" t="s">
        <v>315</v>
      </c>
      <c r="D5" s="17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24" customHeight="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19.5" customHeight="1">
      <c r="A7" s="65" t="s">
        <v>507</v>
      </c>
      <c r="B7" s="66">
        <v>2097.6</v>
      </c>
      <c r="C7" s="67" t="s">
        <v>344</v>
      </c>
      <c r="D7" s="68">
        <v>1763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ht="19.5" customHeight="1">
      <c r="A8" s="69" t="s">
        <v>474</v>
      </c>
      <c r="B8" s="29"/>
      <c r="C8" s="70" t="s">
        <v>353</v>
      </c>
      <c r="D8" s="71">
        <v>245.03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ht="19.5" customHeight="1">
      <c r="A9" s="72" t="s">
        <v>475</v>
      </c>
      <c r="B9" s="66"/>
      <c r="C9" s="70" t="s">
        <v>364</v>
      </c>
      <c r="D9" s="71">
        <v>56.89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19.5" customHeight="1">
      <c r="A10" s="73" t="s">
        <v>476</v>
      </c>
      <c r="B10" s="74"/>
      <c r="C10" s="70" t="s">
        <v>373</v>
      </c>
      <c r="D10" s="71">
        <v>32.68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19.5" customHeight="1">
      <c r="A11" s="73" t="s">
        <v>477</v>
      </c>
      <c r="B11" s="74"/>
      <c r="C11" s="70"/>
      <c r="D11" s="71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19.5" customHeight="1">
      <c r="A12" s="73" t="s">
        <v>478</v>
      </c>
      <c r="B12" s="29"/>
      <c r="C12" s="75"/>
      <c r="D12" s="7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19.5" customHeight="1">
      <c r="A13" s="76"/>
      <c r="B13" s="77"/>
      <c r="C13" s="78"/>
      <c r="D13" s="7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19.5" customHeight="1">
      <c r="A14" s="80" t="s">
        <v>479</v>
      </c>
      <c r="B14" s="81">
        <f>SUM(B7:B12)</f>
        <v>2097.6</v>
      </c>
      <c r="C14" s="82" t="s">
        <v>480</v>
      </c>
      <c r="D14" s="79">
        <v>2097.6</v>
      </c>
      <c r="F14" s="3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19.5" customHeight="1">
      <c r="A15" s="73" t="s">
        <v>481</v>
      </c>
      <c r="B15" s="81"/>
      <c r="C15" s="70" t="s">
        <v>482</v>
      </c>
      <c r="D15" s="79"/>
      <c r="E15" s="3"/>
      <c r="F15" s="3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19.5" customHeight="1">
      <c r="A16" s="83" t="s">
        <v>483</v>
      </c>
      <c r="B16" s="29"/>
      <c r="C16" s="78"/>
      <c r="D16" s="7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7" ht="19.5" customHeight="1">
      <c r="A17" s="84" t="s">
        <v>484</v>
      </c>
      <c r="B17" s="77">
        <f>B14+B15+B16</f>
        <v>2097.6</v>
      </c>
      <c r="C17" s="78" t="s">
        <v>485</v>
      </c>
      <c r="D17" s="79">
        <f>D14+D15</f>
        <v>2097.6</v>
      </c>
      <c r="E17" s="85"/>
      <c r="F17" s="86"/>
      <c r="G17" s="86"/>
    </row>
    <row r="18" spans="1:7" s="33" customFormat="1" ht="19.5" customHeight="1">
      <c r="A18" s="188" t="s">
        <v>486</v>
      </c>
      <c r="B18" s="188"/>
      <c r="C18" s="188"/>
      <c r="D18" s="188"/>
      <c r="E18" s="87"/>
      <c r="F18" s="87"/>
      <c r="G18" s="87"/>
    </row>
    <row r="19" spans="1:7" s="33" customFormat="1" ht="19.5" customHeight="1">
      <c r="A19" s="188" t="s">
        <v>487</v>
      </c>
      <c r="B19" s="188"/>
      <c r="C19" s="188"/>
      <c r="D19" s="188"/>
      <c r="E19" s="51"/>
      <c r="F19" s="51"/>
      <c r="G19" s="51"/>
    </row>
    <row r="20" spans="1:7" s="33" customFormat="1" ht="19.5" customHeight="1">
      <c r="A20" s="188" t="s">
        <v>488</v>
      </c>
      <c r="B20" s="188"/>
      <c r="C20" s="188"/>
      <c r="D20" s="188"/>
      <c r="E20" s="51"/>
      <c r="F20" s="51"/>
      <c r="G20" s="51"/>
    </row>
    <row r="21" spans="1:4" ht="19.5" customHeight="1">
      <c r="A21" s="188" t="s">
        <v>489</v>
      </c>
      <c r="B21" s="188"/>
      <c r="C21" s="188"/>
      <c r="D21" s="188"/>
    </row>
    <row r="24" ht="19.5" customHeight="1">
      <c r="C24" s="3"/>
    </row>
  </sheetData>
  <sheetProtection/>
  <mergeCells count="6">
    <mergeCell ref="A21:D21"/>
    <mergeCell ref="A5:B5"/>
    <mergeCell ref="C5:D5"/>
    <mergeCell ref="A18:D18"/>
    <mergeCell ref="A19:D19"/>
    <mergeCell ref="A20:D20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PageLayoutView="0" workbookViewId="0" topLeftCell="A1">
      <selection activeCell="B7" sqref="B7"/>
    </sheetView>
  </sheetViews>
  <sheetFormatPr defaultColWidth="6.875" defaultRowHeight="12.75" customHeight="1"/>
  <cols>
    <col min="1" max="1" width="12.00390625" style="1" customWidth="1"/>
    <col min="2" max="2" width="37.75390625" style="1" customWidth="1"/>
    <col min="3" max="3" width="16.25390625" style="1" customWidth="1"/>
    <col min="4" max="12" width="12.625" style="1" customWidth="1"/>
    <col min="13" max="16384" width="6.875" style="1" customWidth="1"/>
  </cols>
  <sheetData>
    <row r="1" spans="1:12" ht="19.5" customHeight="1">
      <c r="A1" s="2" t="s">
        <v>490</v>
      </c>
      <c r="L1" s="52"/>
    </row>
    <row r="2" spans="1:12" ht="40.5" customHeight="1">
      <c r="A2" s="4" t="s">
        <v>491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0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3" t="s">
        <v>313</v>
      </c>
    </row>
    <row r="5" spans="1:12" ht="24" customHeight="1">
      <c r="A5" s="176" t="s">
        <v>492</v>
      </c>
      <c r="B5" s="176"/>
      <c r="C5" s="189" t="s">
        <v>318</v>
      </c>
      <c r="D5" s="190" t="s">
        <v>483</v>
      </c>
      <c r="E5" s="190" t="s">
        <v>493</v>
      </c>
      <c r="F5" s="190" t="s">
        <v>474</v>
      </c>
      <c r="G5" s="190" t="s">
        <v>475</v>
      </c>
      <c r="H5" s="176" t="s">
        <v>476</v>
      </c>
      <c r="I5" s="176"/>
      <c r="J5" s="190" t="s">
        <v>477</v>
      </c>
      <c r="K5" s="190" t="s">
        <v>478</v>
      </c>
      <c r="L5" s="187" t="s">
        <v>481</v>
      </c>
    </row>
    <row r="6" spans="1:12" ht="27" customHeight="1">
      <c r="A6" s="37" t="s">
        <v>339</v>
      </c>
      <c r="B6" s="38" t="s">
        <v>340</v>
      </c>
      <c r="C6" s="183"/>
      <c r="D6" s="183"/>
      <c r="E6" s="183"/>
      <c r="F6" s="183"/>
      <c r="G6" s="183"/>
      <c r="H6" s="39" t="s">
        <v>494</v>
      </c>
      <c r="I6" s="39" t="s">
        <v>495</v>
      </c>
      <c r="J6" s="183"/>
      <c r="K6" s="183"/>
      <c r="L6" s="183"/>
    </row>
    <row r="7" spans="1:12" s="32" customFormat="1" ht="27" customHeight="1">
      <c r="A7" s="40"/>
      <c r="B7" s="41" t="s">
        <v>506</v>
      </c>
      <c r="C7" s="21">
        <f>C8+C13+C19+C24</f>
        <v>2097.6</v>
      </c>
      <c r="D7" s="21"/>
      <c r="E7" s="21">
        <f>E8+E13+E19+E24</f>
        <v>2097.6</v>
      </c>
      <c r="F7" s="17"/>
      <c r="G7" s="42"/>
      <c r="H7" s="43"/>
      <c r="I7" s="43"/>
      <c r="J7" s="54"/>
      <c r="K7" s="42"/>
      <c r="L7" s="54"/>
    </row>
    <row r="8" spans="1:12" s="32" customFormat="1" ht="27" customHeight="1">
      <c r="A8" s="19">
        <v>201</v>
      </c>
      <c r="B8" s="20" t="s">
        <v>344</v>
      </c>
      <c r="C8" s="21">
        <v>1763</v>
      </c>
      <c r="D8" s="21"/>
      <c r="E8" s="21">
        <v>1763</v>
      </c>
      <c r="F8" s="17"/>
      <c r="G8" s="42"/>
      <c r="H8" s="43"/>
      <c r="I8" s="43"/>
      <c r="J8" s="54"/>
      <c r="K8" s="42"/>
      <c r="L8" s="54"/>
    </row>
    <row r="9" spans="1:12" s="32" customFormat="1" ht="27" customHeight="1">
      <c r="A9" s="19" t="s">
        <v>345</v>
      </c>
      <c r="B9" s="20" t="s">
        <v>346</v>
      </c>
      <c r="C9" s="21">
        <v>1763</v>
      </c>
      <c r="D9" s="21"/>
      <c r="E9" s="21">
        <v>1763</v>
      </c>
      <c r="F9" s="17"/>
      <c r="G9" s="42"/>
      <c r="H9" s="43"/>
      <c r="I9" s="43"/>
      <c r="J9" s="54"/>
      <c r="K9" s="42"/>
      <c r="L9" s="54"/>
    </row>
    <row r="10" spans="1:12" s="32" customFormat="1" ht="27" customHeight="1">
      <c r="A10" s="19" t="s">
        <v>347</v>
      </c>
      <c r="B10" s="20" t="s">
        <v>348</v>
      </c>
      <c r="C10" s="21">
        <v>713.98</v>
      </c>
      <c r="D10" s="21"/>
      <c r="E10" s="21">
        <v>713.98</v>
      </c>
      <c r="F10" s="17"/>
      <c r="G10" s="42"/>
      <c r="H10" s="43"/>
      <c r="I10" s="43"/>
      <c r="J10" s="54"/>
      <c r="K10" s="42"/>
      <c r="L10" s="54"/>
    </row>
    <row r="11" spans="1:12" s="32" customFormat="1" ht="27" customHeight="1">
      <c r="A11" s="19" t="s">
        <v>349</v>
      </c>
      <c r="B11" s="20" t="s">
        <v>350</v>
      </c>
      <c r="C11" s="21">
        <v>1020</v>
      </c>
      <c r="D11" s="21"/>
      <c r="E11" s="21">
        <v>1020</v>
      </c>
      <c r="F11" s="17"/>
      <c r="G11" s="42"/>
      <c r="H11" s="43"/>
      <c r="I11" s="43"/>
      <c r="J11" s="54"/>
      <c r="K11" s="42"/>
      <c r="L11" s="54"/>
    </row>
    <row r="12" spans="1:12" s="32" customFormat="1" ht="27" customHeight="1">
      <c r="A12" s="19" t="s">
        <v>351</v>
      </c>
      <c r="B12" s="20" t="s">
        <v>352</v>
      </c>
      <c r="C12" s="21">
        <v>29.01</v>
      </c>
      <c r="D12" s="21"/>
      <c r="E12" s="21">
        <v>29.01</v>
      </c>
      <c r="F12" s="17"/>
      <c r="G12" s="42"/>
      <c r="H12" s="43"/>
      <c r="I12" s="43"/>
      <c r="J12" s="54"/>
      <c r="K12" s="42"/>
      <c r="L12" s="54"/>
    </row>
    <row r="13" spans="1:12" s="32" customFormat="1" ht="27" customHeight="1">
      <c r="A13" s="19">
        <v>208</v>
      </c>
      <c r="B13" s="20" t="s">
        <v>353</v>
      </c>
      <c r="C13" s="21">
        <v>245.03</v>
      </c>
      <c r="D13" s="21"/>
      <c r="E13" s="21">
        <v>245.03</v>
      </c>
      <c r="F13" s="17"/>
      <c r="G13" s="42"/>
      <c r="H13" s="43"/>
      <c r="I13" s="43"/>
      <c r="J13" s="54"/>
      <c r="K13" s="42"/>
      <c r="L13" s="54"/>
    </row>
    <row r="14" spans="1:12" s="32" customFormat="1" ht="27" customHeight="1">
      <c r="A14" s="19" t="s">
        <v>354</v>
      </c>
      <c r="B14" s="20" t="s">
        <v>355</v>
      </c>
      <c r="C14" s="21">
        <v>245.03</v>
      </c>
      <c r="D14" s="21"/>
      <c r="E14" s="21">
        <v>245.03</v>
      </c>
      <c r="F14" s="17"/>
      <c r="G14" s="42"/>
      <c r="H14" s="43"/>
      <c r="I14" s="43"/>
      <c r="J14" s="54"/>
      <c r="K14" s="42"/>
      <c r="L14" s="54"/>
    </row>
    <row r="15" spans="1:12" s="32" customFormat="1" ht="27" customHeight="1">
      <c r="A15" s="19" t="s">
        <v>356</v>
      </c>
      <c r="B15" s="20" t="s">
        <v>357</v>
      </c>
      <c r="C15" s="21">
        <v>29.41</v>
      </c>
      <c r="D15" s="21"/>
      <c r="E15" s="21">
        <v>29.41</v>
      </c>
      <c r="F15" s="17"/>
      <c r="G15" s="42"/>
      <c r="H15" s="43"/>
      <c r="I15" s="43"/>
      <c r="J15" s="54"/>
      <c r="K15" s="42"/>
      <c r="L15" s="54"/>
    </row>
    <row r="16" spans="1:12" s="32" customFormat="1" ht="27" customHeight="1">
      <c r="A16" s="19" t="s">
        <v>358</v>
      </c>
      <c r="B16" s="20" t="s">
        <v>359</v>
      </c>
      <c r="C16" s="21">
        <v>54.47</v>
      </c>
      <c r="D16" s="21"/>
      <c r="E16" s="21">
        <v>54.47</v>
      </c>
      <c r="F16" s="17"/>
      <c r="G16" s="42"/>
      <c r="H16" s="43"/>
      <c r="I16" s="43"/>
      <c r="J16" s="54"/>
      <c r="K16" s="42"/>
      <c r="L16" s="54"/>
    </row>
    <row r="17" spans="1:12" s="32" customFormat="1" ht="27" customHeight="1">
      <c r="A17" s="19" t="s">
        <v>360</v>
      </c>
      <c r="B17" s="20" t="s">
        <v>361</v>
      </c>
      <c r="C17" s="21">
        <v>21.79</v>
      </c>
      <c r="D17" s="21"/>
      <c r="E17" s="21">
        <v>21.79</v>
      </c>
      <c r="F17" s="17"/>
      <c r="G17" s="42"/>
      <c r="H17" s="43"/>
      <c r="I17" s="43"/>
      <c r="J17" s="54"/>
      <c r="K17" s="42"/>
      <c r="L17" s="54"/>
    </row>
    <row r="18" spans="1:12" s="32" customFormat="1" ht="27" customHeight="1">
      <c r="A18" s="19" t="s">
        <v>362</v>
      </c>
      <c r="B18" s="20" t="s">
        <v>363</v>
      </c>
      <c r="C18" s="21">
        <v>139.37</v>
      </c>
      <c r="D18" s="21"/>
      <c r="E18" s="21">
        <v>139.37</v>
      </c>
      <c r="F18" s="17"/>
      <c r="G18" s="42"/>
      <c r="H18" s="43"/>
      <c r="I18" s="43"/>
      <c r="J18" s="54"/>
      <c r="K18" s="42"/>
      <c r="L18" s="54"/>
    </row>
    <row r="19" spans="1:12" s="32" customFormat="1" ht="27" customHeight="1">
      <c r="A19" s="19">
        <v>210</v>
      </c>
      <c r="B19" s="20" t="s">
        <v>364</v>
      </c>
      <c r="C19" s="21">
        <v>56.89</v>
      </c>
      <c r="D19" s="21"/>
      <c r="E19" s="21">
        <v>56.89</v>
      </c>
      <c r="F19" s="17"/>
      <c r="G19" s="42"/>
      <c r="H19" s="43"/>
      <c r="I19" s="43"/>
      <c r="J19" s="54"/>
      <c r="K19" s="42"/>
      <c r="L19" s="54"/>
    </row>
    <row r="20" spans="1:12" s="32" customFormat="1" ht="27" customHeight="1">
      <c r="A20" s="19" t="s">
        <v>365</v>
      </c>
      <c r="B20" s="20" t="s">
        <v>366</v>
      </c>
      <c r="C20" s="21">
        <v>56.89</v>
      </c>
      <c r="D20" s="21"/>
      <c r="E20" s="21">
        <v>56.89</v>
      </c>
      <c r="F20" s="17"/>
      <c r="G20" s="42"/>
      <c r="H20" s="43"/>
      <c r="I20" s="43"/>
      <c r="J20" s="54"/>
      <c r="K20" s="42"/>
      <c r="L20" s="54"/>
    </row>
    <row r="21" spans="1:12" s="32" customFormat="1" ht="27" customHeight="1">
      <c r="A21" s="19" t="s">
        <v>367</v>
      </c>
      <c r="B21" s="20" t="s">
        <v>368</v>
      </c>
      <c r="C21" s="21">
        <v>35.12</v>
      </c>
      <c r="D21" s="21"/>
      <c r="E21" s="21">
        <v>35.12</v>
      </c>
      <c r="F21" s="17"/>
      <c r="G21" s="42"/>
      <c r="H21" s="43"/>
      <c r="I21" s="43"/>
      <c r="J21" s="54"/>
      <c r="K21" s="42"/>
      <c r="L21" s="54"/>
    </row>
    <row r="22" spans="1:12" s="32" customFormat="1" ht="27" customHeight="1">
      <c r="A22" s="19" t="s">
        <v>369</v>
      </c>
      <c r="B22" s="20" t="s">
        <v>370</v>
      </c>
      <c r="C22" s="21">
        <v>1.37</v>
      </c>
      <c r="D22" s="21"/>
      <c r="E22" s="21">
        <v>1.37</v>
      </c>
      <c r="F22" s="17"/>
      <c r="G22" s="42"/>
      <c r="H22" s="43"/>
      <c r="I22" s="43"/>
      <c r="J22" s="54"/>
      <c r="K22" s="42"/>
      <c r="L22" s="54"/>
    </row>
    <row r="23" spans="1:12" s="32" customFormat="1" ht="27" customHeight="1">
      <c r="A23" s="19" t="s">
        <v>371</v>
      </c>
      <c r="B23" s="20" t="s">
        <v>372</v>
      </c>
      <c r="C23" s="21">
        <v>20.4</v>
      </c>
      <c r="D23" s="21"/>
      <c r="E23" s="21">
        <v>20.4</v>
      </c>
      <c r="F23" s="17"/>
      <c r="G23" s="42"/>
      <c r="H23" s="43"/>
      <c r="I23" s="43"/>
      <c r="J23" s="54"/>
      <c r="K23" s="42"/>
      <c r="L23" s="54"/>
    </row>
    <row r="24" spans="1:12" s="32" customFormat="1" ht="27" customHeight="1">
      <c r="A24" s="19">
        <v>221</v>
      </c>
      <c r="B24" s="20" t="s">
        <v>373</v>
      </c>
      <c r="C24" s="21">
        <v>32.68</v>
      </c>
      <c r="D24" s="21"/>
      <c r="E24" s="21">
        <v>32.68</v>
      </c>
      <c r="F24" s="17"/>
      <c r="G24" s="42"/>
      <c r="H24" s="43"/>
      <c r="I24" s="43"/>
      <c r="J24" s="54"/>
      <c r="K24" s="42"/>
      <c r="L24" s="54"/>
    </row>
    <row r="25" spans="1:12" s="32" customFormat="1" ht="27" customHeight="1">
      <c r="A25" s="19" t="s">
        <v>374</v>
      </c>
      <c r="B25" s="20" t="s">
        <v>375</v>
      </c>
      <c r="C25" s="21">
        <v>32.68</v>
      </c>
      <c r="D25" s="21"/>
      <c r="E25" s="21">
        <v>32.68</v>
      </c>
      <c r="F25" s="17"/>
      <c r="G25" s="42"/>
      <c r="H25" s="43"/>
      <c r="I25" s="43"/>
      <c r="J25" s="54"/>
      <c r="K25" s="42"/>
      <c r="L25" s="54"/>
    </row>
    <row r="26" spans="1:12" s="32" customFormat="1" ht="27" customHeight="1">
      <c r="A26" s="19" t="s">
        <v>376</v>
      </c>
      <c r="B26" s="20" t="s">
        <v>377</v>
      </c>
      <c r="C26" s="21">
        <v>32.68</v>
      </c>
      <c r="D26" s="21"/>
      <c r="E26" s="21">
        <v>32.68</v>
      </c>
      <c r="F26" s="17"/>
      <c r="G26" s="42"/>
      <c r="H26" s="43"/>
      <c r="I26" s="43"/>
      <c r="J26" s="54"/>
      <c r="K26" s="42"/>
      <c r="L26" s="54"/>
    </row>
    <row r="27" spans="1:12" ht="19.5" customHeight="1">
      <c r="A27" s="44"/>
      <c r="B27" s="45"/>
      <c r="C27" s="46"/>
      <c r="D27" s="46"/>
      <c r="E27" s="47"/>
      <c r="F27" s="48"/>
      <c r="G27" s="49"/>
      <c r="H27" s="50"/>
      <c r="I27" s="50"/>
      <c r="J27" s="29"/>
      <c r="K27" s="49"/>
      <c r="L27" s="29"/>
    </row>
    <row r="28" spans="1:7" s="33" customFormat="1" ht="19.5" customHeight="1">
      <c r="A28" s="174" t="s">
        <v>496</v>
      </c>
      <c r="B28" s="174"/>
      <c r="C28" s="174"/>
      <c r="D28" s="174"/>
      <c r="E28" s="174"/>
      <c r="F28" s="174"/>
      <c r="G28" s="174"/>
    </row>
    <row r="29" spans="1:7" s="33" customFormat="1" ht="19.5" customHeight="1">
      <c r="A29" s="175" t="s">
        <v>497</v>
      </c>
      <c r="B29" s="175"/>
      <c r="C29" s="175"/>
      <c r="D29" s="175"/>
      <c r="E29" s="175"/>
      <c r="F29" s="175"/>
      <c r="G29" s="51"/>
    </row>
    <row r="30" spans="2:12" ht="12.75" customHeight="1">
      <c r="B30" s="3"/>
      <c r="C30" s="3"/>
      <c r="D30" s="3"/>
      <c r="F30" s="3"/>
      <c r="G30" s="3"/>
      <c r="H30" s="3"/>
      <c r="I30" s="3"/>
      <c r="J30" s="3"/>
      <c r="K30" s="3"/>
      <c r="L30" s="3"/>
    </row>
    <row r="31" spans="2:12" ht="12.75" customHeight="1">
      <c r="B31" s="3"/>
      <c r="C31" s="3"/>
      <c r="I31" s="3"/>
      <c r="J31" s="3"/>
      <c r="K31" s="3"/>
      <c r="L31" s="3"/>
    </row>
    <row r="32" spans="2:11" ht="12.75" customHeight="1">
      <c r="B32" s="3"/>
      <c r="J32" s="3"/>
      <c r="K32" s="3"/>
    </row>
  </sheetData>
  <sheetProtection/>
  <mergeCells count="12">
    <mergeCell ref="J5:J6"/>
    <mergeCell ref="K5:K6"/>
    <mergeCell ref="L5:L6"/>
    <mergeCell ref="A5:B5"/>
    <mergeCell ref="H5:I5"/>
    <mergeCell ref="A28:G28"/>
    <mergeCell ref="A29:F29"/>
    <mergeCell ref="C5:C6"/>
    <mergeCell ref="D5:D6"/>
    <mergeCell ref="E5:E6"/>
    <mergeCell ref="F5:F6"/>
    <mergeCell ref="G5:G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PageLayoutView="0" workbookViewId="0" topLeftCell="A1">
      <selection activeCell="B6" sqref="B6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customWidth="1"/>
    <col min="9" max="16384" width="6.875" style="1" customWidth="1"/>
  </cols>
  <sheetData>
    <row r="1" spans="1:2" ht="19.5" customHeight="1">
      <c r="A1" s="2" t="s">
        <v>498</v>
      </c>
      <c r="B1" s="3"/>
    </row>
    <row r="2" spans="1:8" ht="33">
      <c r="A2" s="4" t="s">
        <v>499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339</v>
      </c>
      <c r="B5" s="12" t="s">
        <v>340</v>
      </c>
      <c r="C5" s="12" t="s">
        <v>318</v>
      </c>
      <c r="D5" s="13" t="s">
        <v>342</v>
      </c>
      <c r="E5" s="12" t="s">
        <v>343</v>
      </c>
      <c r="F5" s="12" t="s">
        <v>500</v>
      </c>
      <c r="G5" s="12" t="s">
        <v>501</v>
      </c>
      <c r="H5" s="12" t="s">
        <v>502</v>
      </c>
    </row>
    <row r="6" spans="1:8" ht="29.25" customHeight="1">
      <c r="A6" s="14"/>
      <c r="B6" s="171" t="s">
        <v>505</v>
      </c>
      <c r="C6" s="16">
        <f>D6+E6</f>
        <v>2097.6</v>
      </c>
      <c r="D6" s="17">
        <f>D7+D12+D18+D23</f>
        <v>1027.6</v>
      </c>
      <c r="E6" s="18">
        <f>E7</f>
        <v>1070</v>
      </c>
      <c r="F6" s="14"/>
      <c r="G6" s="14"/>
      <c r="H6" s="14"/>
    </row>
    <row r="7" spans="1:8" ht="29.25" customHeight="1">
      <c r="A7" s="19">
        <v>201</v>
      </c>
      <c r="B7" s="20" t="s">
        <v>344</v>
      </c>
      <c r="C7" s="21">
        <v>1763</v>
      </c>
      <c r="D7" s="17">
        <v>693</v>
      </c>
      <c r="E7" s="18">
        <f>E8</f>
        <v>1070</v>
      </c>
      <c r="F7" s="14"/>
      <c r="G7" s="14"/>
      <c r="H7" s="14"/>
    </row>
    <row r="8" spans="1:8" ht="29.25" customHeight="1">
      <c r="A8" s="19" t="s">
        <v>345</v>
      </c>
      <c r="B8" s="20" t="s">
        <v>346</v>
      </c>
      <c r="C8" s="21">
        <v>1763</v>
      </c>
      <c r="D8" s="17">
        <v>693</v>
      </c>
      <c r="E8" s="18">
        <f>E9+E10</f>
        <v>1070</v>
      </c>
      <c r="F8" s="14"/>
      <c r="G8" s="14"/>
      <c r="H8" s="14"/>
    </row>
    <row r="9" spans="1:8" ht="29.25" customHeight="1">
      <c r="A9" s="19" t="s">
        <v>347</v>
      </c>
      <c r="B9" s="20" t="s">
        <v>348</v>
      </c>
      <c r="C9" s="21">
        <v>713.98</v>
      </c>
      <c r="D9" s="17">
        <v>663.98</v>
      </c>
      <c r="E9" s="18">
        <v>50</v>
      </c>
      <c r="F9" s="14"/>
      <c r="G9" s="14"/>
      <c r="H9" s="14"/>
    </row>
    <row r="10" spans="1:8" ht="29.25" customHeight="1">
      <c r="A10" s="19" t="s">
        <v>349</v>
      </c>
      <c r="B10" s="20" t="s">
        <v>350</v>
      </c>
      <c r="C10" s="21">
        <v>1020</v>
      </c>
      <c r="D10" s="17"/>
      <c r="E10" s="18">
        <v>1020</v>
      </c>
      <c r="F10" s="14"/>
      <c r="G10" s="14"/>
      <c r="H10" s="14"/>
    </row>
    <row r="11" spans="1:8" ht="29.25" customHeight="1">
      <c r="A11" s="19" t="s">
        <v>351</v>
      </c>
      <c r="B11" s="20" t="s">
        <v>352</v>
      </c>
      <c r="C11" s="21">
        <v>29.01</v>
      </c>
      <c r="D11" s="17">
        <v>29.01</v>
      </c>
      <c r="E11" s="18"/>
      <c r="F11" s="14"/>
      <c r="G11" s="14"/>
      <c r="H11" s="14"/>
    </row>
    <row r="12" spans="1:8" ht="29.25" customHeight="1">
      <c r="A12" s="19">
        <v>208</v>
      </c>
      <c r="B12" s="20" t="s">
        <v>353</v>
      </c>
      <c r="C12" s="21">
        <v>245.03</v>
      </c>
      <c r="D12" s="21">
        <v>245.03</v>
      </c>
      <c r="E12" s="18"/>
      <c r="F12" s="14"/>
      <c r="G12" s="14"/>
      <c r="H12" s="14"/>
    </row>
    <row r="13" spans="1:8" ht="29.25" customHeight="1">
      <c r="A13" s="19" t="s">
        <v>354</v>
      </c>
      <c r="B13" s="20" t="s">
        <v>355</v>
      </c>
      <c r="C13" s="21">
        <v>245.03</v>
      </c>
      <c r="D13" s="21">
        <v>245.03</v>
      </c>
      <c r="E13" s="18"/>
      <c r="F13" s="14"/>
      <c r="G13" s="14"/>
      <c r="H13" s="14"/>
    </row>
    <row r="14" spans="1:8" ht="29.25" customHeight="1">
      <c r="A14" s="19" t="s">
        <v>356</v>
      </c>
      <c r="B14" s="20" t="s">
        <v>357</v>
      </c>
      <c r="C14" s="21">
        <v>29.41</v>
      </c>
      <c r="D14" s="21">
        <v>29.41</v>
      </c>
      <c r="E14" s="18"/>
      <c r="F14" s="14"/>
      <c r="G14" s="14"/>
      <c r="H14" s="14"/>
    </row>
    <row r="15" spans="1:8" ht="29.25" customHeight="1">
      <c r="A15" s="19" t="s">
        <v>358</v>
      </c>
      <c r="B15" s="20" t="s">
        <v>359</v>
      </c>
      <c r="C15" s="21">
        <v>54.47</v>
      </c>
      <c r="D15" s="21">
        <v>54.47</v>
      </c>
      <c r="E15" s="18"/>
      <c r="F15" s="14"/>
      <c r="G15" s="14"/>
      <c r="H15" s="14"/>
    </row>
    <row r="16" spans="1:8" ht="29.25" customHeight="1">
      <c r="A16" s="19" t="s">
        <v>360</v>
      </c>
      <c r="B16" s="20" t="s">
        <v>361</v>
      </c>
      <c r="C16" s="21">
        <v>21.79</v>
      </c>
      <c r="D16" s="21">
        <v>21.79</v>
      </c>
      <c r="E16" s="18"/>
      <c r="F16" s="14"/>
      <c r="G16" s="14"/>
      <c r="H16" s="14"/>
    </row>
    <row r="17" spans="1:8" ht="29.25" customHeight="1">
      <c r="A17" s="19" t="s">
        <v>362</v>
      </c>
      <c r="B17" s="20" t="s">
        <v>363</v>
      </c>
      <c r="C17" s="21">
        <v>139.37</v>
      </c>
      <c r="D17" s="21">
        <v>139.37</v>
      </c>
      <c r="E17" s="18"/>
      <c r="F17" s="14"/>
      <c r="G17" s="14"/>
      <c r="H17" s="14"/>
    </row>
    <row r="18" spans="1:8" ht="29.25" customHeight="1">
      <c r="A18" s="19">
        <v>210</v>
      </c>
      <c r="B18" s="20" t="s">
        <v>364</v>
      </c>
      <c r="C18" s="21">
        <v>56.89</v>
      </c>
      <c r="D18" s="21">
        <v>56.89</v>
      </c>
      <c r="E18" s="18"/>
      <c r="F18" s="14"/>
      <c r="G18" s="14"/>
      <c r="H18" s="14"/>
    </row>
    <row r="19" spans="1:8" ht="29.25" customHeight="1">
      <c r="A19" s="19" t="s">
        <v>365</v>
      </c>
      <c r="B19" s="20" t="s">
        <v>366</v>
      </c>
      <c r="C19" s="21">
        <v>56.89</v>
      </c>
      <c r="D19" s="21">
        <v>56.89</v>
      </c>
      <c r="E19" s="18"/>
      <c r="F19" s="14"/>
      <c r="G19" s="14"/>
      <c r="H19" s="14"/>
    </row>
    <row r="20" spans="1:8" ht="29.25" customHeight="1">
      <c r="A20" s="19" t="s">
        <v>367</v>
      </c>
      <c r="B20" s="20" t="s">
        <v>368</v>
      </c>
      <c r="C20" s="21">
        <v>35.12</v>
      </c>
      <c r="D20" s="21">
        <v>35.12</v>
      </c>
      <c r="E20" s="18"/>
      <c r="F20" s="14"/>
      <c r="G20" s="14"/>
      <c r="H20" s="14"/>
    </row>
    <row r="21" spans="1:8" ht="29.25" customHeight="1">
      <c r="A21" s="19" t="s">
        <v>369</v>
      </c>
      <c r="B21" s="20" t="s">
        <v>370</v>
      </c>
      <c r="C21" s="21">
        <v>1.37</v>
      </c>
      <c r="D21" s="21">
        <v>1.37</v>
      </c>
      <c r="E21" s="18"/>
      <c r="F21" s="14"/>
      <c r="G21" s="14"/>
      <c r="H21" s="14"/>
    </row>
    <row r="22" spans="1:8" ht="29.25" customHeight="1">
      <c r="A22" s="19" t="s">
        <v>371</v>
      </c>
      <c r="B22" s="20" t="s">
        <v>372</v>
      </c>
      <c r="C22" s="21">
        <v>20.4</v>
      </c>
      <c r="D22" s="21">
        <v>20.4</v>
      </c>
      <c r="E22" s="18"/>
      <c r="F22" s="14"/>
      <c r="G22" s="14"/>
      <c r="H22" s="14"/>
    </row>
    <row r="23" spans="1:8" ht="29.25" customHeight="1">
      <c r="A23" s="19">
        <v>221</v>
      </c>
      <c r="B23" s="20" t="s">
        <v>373</v>
      </c>
      <c r="C23" s="21">
        <v>32.68</v>
      </c>
      <c r="D23" s="21">
        <v>32.68</v>
      </c>
      <c r="E23" s="18"/>
      <c r="F23" s="14"/>
      <c r="G23" s="14"/>
      <c r="H23" s="14"/>
    </row>
    <row r="24" spans="1:8" ht="29.25" customHeight="1">
      <c r="A24" s="19" t="s">
        <v>374</v>
      </c>
      <c r="B24" s="20" t="s">
        <v>375</v>
      </c>
      <c r="C24" s="21">
        <v>32.68</v>
      </c>
      <c r="D24" s="21">
        <v>32.68</v>
      </c>
      <c r="E24" s="18"/>
      <c r="F24" s="14"/>
      <c r="G24" s="14"/>
      <c r="H24" s="14"/>
    </row>
    <row r="25" spans="1:8" ht="29.25" customHeight="1">
      <c r="A25" s="19" t="s">
        <v>376</v>
      </c>
      <c r="B25" s="20" t="s">
        <v>377</v>
      </c>
      <c r="C25" s="21">
        <v>32.68</v>
      </c>
      <c r="D25" s="21">
        <v>32.68</v>
      </c>
      <c r="E25" s="18"/>
      <c r="F25" s="14"/>
      <c r="G25" s="14"/>
      <c r="H25" s="14"/>
    </row>
    <row r="26" spans="1:8" ht="29.25" customHeight="1">
      <c r="A26" s="22"/>
      <c r="B26" s="15"/>
      <c r="C26" s="23"/>
      <c r="D26" s="24"/>
      <c r="E26" s="25"/>
      <c r="F26" s="14"/>
      <c r="G26" s="14"/>
      <c r="H26" s="14"/>
    </row>
    <row r="27" spans="1:8" ht="29.25" customHeight="1">
      <c r="A27" s="22"/>
      <c r="B27" s="15"/>
      <c r="C27" s="23"/>
      <c r="D27" s="24"/>
      <c r="E27" s="25"/>
      <c r="F27" s="14"/>
      <c r="G27" s="14"/>
      <c r="H27" s="14"/>
    </row>
    <row r="28" spans="1:8" ht="27" customHeight="1">
      <c r="A28" s="26"/>
      <c r="B28" s="27"/>
      <c r="C28" s="28"/>
      <c r="D28" s="29"/>
      <c r="E28" s="30"/>
      <c r="F28" s="31"/>
      <c r="G28" s="31"/>
      <c r="H28" s="31"/>
    </row>
    <row r="29" spans="1:8" ht="18.75" customHeight="1">
      <c r="A29" s="3" t="s">
        <v>503</v>
      </c>
      <c r="B29" s="3"/>
      <c r="C29" s="3"/>
      <c r="D29" s="3"/>
      <c r="E29" s="3"/>
      <c r="F29" s="3"/>
      <c r="G29" s="3"/>
      <c r="H29" s="3"/>
    </row>
    <row r="30" spans="1:8" ht="23.25" customHeight="1">
      <c r="A30" s="191" t="s">
        <v>504</v>
      </c>
      <c r="B30" s="191"/>
      <c r="C30" s="191"/>
      <c r="D30" s="191"/>
      <c r="E30" s="191"/>
      <c r="F30" s="191"/>
      <c r="G30" s="191"/>
      <c r="H30" s="191"/>
    </row>
    <row r="31" spans="1:8" ht="12.75" customHeight="1">
      <c r="A31" s="3"/>
      <c r="B31" s="3"/>
      <c r="D31" s="3"/>
      <c r="E31" s="3"/>
      <c r="F31" s="3"/>
      <c r="G31" s="3"/>
      <c r="H31" s="3"/>
    </row>
    <row r="32" spans="1:9" ht="12.75" customHeight="1">
      <c r="A32" s="3"/>
      <c r="B32" s="3"/>
      <c r="D32" s="3"/>
      <c r="E32" s="3"/>
      <c r="F32" s="3"/>
      <c r="G32" s="3"/>
      <c r="H32" s="3"/>
      <c r="I32" s="3"/>
    </row>
    <row r="33" spans="1:8" ht="12.75" customHeight="1">
      <c r="A33" s="3"/>
      <c r="B33" s="3"/>
      <c r="D33" s="3"/>
      <c r="E33" s="3"/>
      <c r="F33" s="3"/>
      <c r="G33" s="3"/>
      <c r="H33" s="3"/>
    </row>
    <row r="34" spans="1:7" ht="12.75" customHeight="1">
      <c r="A34" s="3"/>
      <c r="B34" s="3"/>
      <c r="D34" s="3"/>
      <c r="E34" s="3"/>
      <c r="F34" s="3"/>
      <c r="G34" s="3"/>
    </row>
    <row r="35" spans="1:9" ht="12.75" customHeight="1">
      <c r="A35" s="3"/>
      <c r="B35" s="3"/>
      <c r="C35" s="3"/>
      <c r="D35" s="3"/>
      <c r="E35" s="3"/>
      <c r="F35" s="3"/>
      <c r="G35" s="3"/>
      <c r="I35" s="3"/>
    </row>
    <row r="36" spans="2:8" ht="12.75" customHeight="1">
      <c r="B36" s="3"/>
      <c r="F36" s="3"/>
      <c r="G36" s="3"/>
      <c r="H36" s="3"/>
    </row>
  </sheetData>
  <sheetProtection/>
  <mergeCells count="1">
    <mergeCell ref="A30:H30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602238969@qq.com</cp:lastModifiedBy>
  <cp:lastPrinted>2019-01-01T10:15:00Z</cp:lastPrinted>
  <dcterms:created xsi:type="dcterms:W3CDTF">2015-06-05T18:19:00Z</dcterms:created>
  <dcterms:modified xsi:type="dcterms:W3CDTF">2021-04-23T07:52:01Z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