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60223\Desktop\"/>
    </mc:Choice>
  </mc:AlternateContent>
  <bookViews>
    <workbookView xWindow="0" yWindow="0" windowWidth="23040" windowHeight="8784" activeTab="5"/>
  </bookViews>
  <sheets>
    <sheet name="表1、财政拨款收支预算总表" sheetId="1" r:id="rId1"/>
    <sheet name="表2、一般公共预算财政拨款支出表" sheetId="2" r:id="rId2"/>
    <sheet name="表3、一般公共预算财政拨款基本支出表" sheetId="3" r:id="rId3"/>
    <sheet name="表4、一般公共预算“三公”经费支出表" sheetId="4" r:id="rId4"/>
    <sheet name="表5、政府性基金预算支出表" sheetId="5" r:id="rId5"/>
    <sheet name="表6、部门收支总表" sheetId="6" r:id="rId6"/>
    <sheet name="表7、部门收入总表" sheetId="7" r:id="rId7"/>
    <sheet name="表8、部门支出总表" sheetId="8" r:id="rId8"/>
  </sheets>
  <calcPr calcId="152511" iterate="1"/>
</workbook>
</file>

<file path=xl/calcChain.xml><?xml version="1.0" encoding="utf-8"?>
<calcChain xmlns="http://schemas.openxmlformats.org/spreadsheetml/2006/main">
  <c r="D16" i="6" l="1"/>
  <c r="D24" i="8"/>
  <c r="C24" i="8"/>
  <c r="D23" i="8"/>
  <c r="C23" i="8"/>
  <c r="D20" i="8"/>
  <c r="D19" i="8" s="1"/>
  <c r="C20" i="8"/>
  <c r="C19" i="8"/>
  <c r="D14" i="8"/>
  <c r="C14" i="8"/>
  <c r="C13" i="8" s="1"/>
  <c r="D13" i="8"/>
  <c r="D7" i="8" s="1"/>
  <c r="C12" i="8"/>
  <c r="E11" i="8"/>
  <c r="C11" i="8" s="1"/>
  <c r="D9" i="8"/>
  <c r="C9" i="8"/>
  <c r="C8" i="8" s="1"/>
  <c r="D8" i="8"/>
  <c r="E25" i="7"/>
  <c r="C25" i="7"/>
  <c r="E24" i="7"/>
  <c r="C24" i="7"/>
  <c r="E21" i="7"/>
  <c r="E20" i="7" s="1"/>
  <c r="C21" i="7"/>
  <c r="C20" i="7" s="1"/>
  <c r="E15" i="7"/>
  <c r="C15" i="7"/>
  <c r="E14" i="7"/>
  <c r="C14" i="7"/>
  <c r="E12" i="7"/>
  <c r="C12" i="7"/>
  <c r="E10" i="7"/>
  <c r="E9" i="7" s="1"/>
  <c r="C10" i="7"/>
  <c r="C9" i="7" s="1"/>
  <c r="D19" i="6"/>
  <c r="B8" i="6"/>
  <c r="B19" i="6" s="1"/>
  <c r="D34" i="3"/>
  <c r="C34" i="3"/>
  <c r="E21" i="3"/>
  <c r="E9" i="3" s="1"/>
  <c r="E8" i="3" s="1"/>
  <c r="C21" i="3"/>
  <c r="D10" i="3"/>
  <c r="D9" i="3" s="1"/>
  <c r="D8" i="3" s="1"/>
  <c r="C10" i="3"/>
  <c r="C9" i="3"/>
  <c r="C28" i="2"/>
  <c r="C27" i="2"/>
  <c r="E25" i="2"/>
  <c r="E24" i="2" s="1"/>
  <c r="D25" i="2"/>
  <c r="D24" i="2" s="1"/>
  <c r="C25" i="2"/>
  <c r="C24" i="2"/>
  <c r="E21" i="2"/>
  <c r="D21" i="2"/>
  <c r="E20" i="2"/>
  <c r="D20" i="2"/>
  <c r="C20" i="2"/>
  <c r="E15" i="2"/>
  <c r="E14" i="2" s="1"/>
  <c r="E8" i="2" s="1"/>
  <c r="E7" i="2" s="1"/>
  <c r="D7" i="2" s="1"/>
  <c r="D15" i="2"/>
  <c r="D14" i="2" s="1"/>
  <c r="F12" i="2"/>
  <c r="F8" i="2" s="1"/>
  <c r="F7" i="2" s="1"/>
  <c r="D12" i="2"/>
  <c r="E10" i="2"/>
  <c r="D10" i="2"/>
  <c r="C10" i="2"/>
  <c r="E9" i="2"/>
  <c r="D9" i="2"/>
  <c r="D8" i="2" s="1"/>
  <c r="C9" i="2"/>
  <c r="C8" i="2" s="1"/>
  <c r="C7" i="2" s="1"/>
  <c r="E7" i="1"/>
  <c r="E16" i="1" s="1"/>
  <c r="D7" i="1"/>
  <c r="D16" i="1" s="1"/>
  <c r="C8" i="7" l="1"/>
  <c r="C7" i="7" s="1"/>
  <c r="E8" i="7"/>
  <c r="E7" i="7" s="1"/>
  <c r="C7" i="8"/>
  <c r="C6" i="8" s="1"/>
  <c r="C8" i="3"/>
  <c r="E6" i="8"/>
</calcChain>
</file>

<file path=xl/sharedStrings.xml><?xml version="1.0" encoding="utf-8"?>
<sst xmlns="http://schemas.openxmlformats.org/spreadsheetml/2006/main" count="341" uniqueCount="184">
  <si>
    <t>附件3</t>
  </si>
  <si>
    <t>重庆市巴南区商务局2018年财政拨款收支预算总表</t>
  </si>
  <si>
    <t>公开01表</t>
  </si>
  <si>
    <t>单位：元</t>
  </si>
  <si>
    <t>收入</t>
  </si>
  <si>
    <t>支出</t>
  </si>
  <si>
    <t>项目</t>
  </si>
  <si>
    <t>预算数</t>
  </si>
  <si>
    <t>合计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</si>
  <si>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</si>
  <si>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</si>
  <si>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</si>
  <si>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</si>
  <si>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</si>
  <si>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</si>
  <si>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</si>
  <si>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</si>
  <si>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</si>
  <si>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</si>
  <si>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</si>
  <si>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住房保障支出</t>
  </si>
  <si>
    <t>二、上年结转</t>
  </si>
  <si>
    <t>粮油物资储备支出</t>
  </si>
  <si>
    <t>二、结转下年</t>
  </si>
  <si>
    <t>收入总计</t>
  </si>
  <si>
    <t>支出总计</t>
  </si>
  <si>
    <t>备注：具体科目根据实际情况填写。</t>
  </si>
  <si>
    <t>附件4</t>
  </si>
  <si>
    <t>重庆市巴南区商务局2018年一般公共预算财政拨款支出表</t>
  </si>
  <si>
    <t>公开02表</t>
  </si>
  <si>
    <t>功能分类科目</t>
  </si>
  <si>
    <t>2017年预算数</t>
  </si>
  <si>
    <t>2018年预算数</t>
  </si>
  <si>
    <t>科目编码</t>
  </si>
  <si>
    <t>科目名称</t>
  </si>
  <si>
    <t>小计</t>
  </si>
  <si>
    <t>基本支出</t>
  </si>
  <si>
    <t>项目支出</t>
  </si>
  <si>
    <t>144002</t>
  </si>
  <si>
    <t>区商务局</t>
  </si>
  <si>
    <t>201</t>
  </si>
  <si>
    <t>20103</t>
  </si>
  <si>
    <t>政府办公厅（室）及相关机构事务</t>
  </si>
  <si>
    <t>2010301</t>
  </si>
  <si>
    <t xml:space="preserve">    行政运行</t>
  </si>
  <si>
    <t>20113</t>
  </si>
  <si>
    <t>商贸事务</t>
  </si>
  <si>
    <t>2011302</t>
  </si>
  <si>
    <t>一般行政管理事务</t>
  </si>
  <si>
    <t>208</t>
  </si>
  <si>
    <t xml:space="preserve">  20805</t>
  </si>
  <si>
    <t>行政事业单位离退休</t>
  </si>
  <si>
    <t xml:space="preserve">    2080506</t>
  </si>
  <si>
    <t>机关事业单位职业年金缴纳支出</t>
  </si>
  <si>
    <t xml:space="preserve">    2080505</t>
  </si>
  <si>
    <t>机关事业单位基本养老保险缴费支出</t>
  </si>
  <si>
    <t>2080501</t>
  </si>
  <si>
    <t>归口管理的行政单位离退休</t>
  </si>
  <si>
    <t xml:space="preserve">    2080599</t>
  </si>
  <si>
    <t>其他行政事业单位离退休支出</t>
  </si>
  <si>
    <t>210</t>
  </si>
  <si>
    <t xml:space="preserve">  21011</t>
  </si>
  <si>
    <t>行政事业单位医疗</t>
  </si>
  <si>
    <t xml:space="preserve">    2101101</t>
  </si>
  <si>
    <t>行政单位医疗</t>
  </si>
  <si>
    <t>2101102</t>
  </si>
  <si>
    <t>事业单位医疗</t>
  </si>
  <si>
    <t>221</t>
  </si>
  <si>
    <t xml:space="preserve">  22102</t>
  </si>
  <si>
    <t>住房改革支出</t>
  </si>
  <si>
    <t xml:space="preserve">    2210201</t>
  </si>
  <si>
    <t>住房公积金</t>
  </si>
  <si>
    <t>222</t>
  </si>
  <si>
    <t>22201</t>
  </si>
  <si>
    <t>粮油事务</t>
  </si>
  <si>
    <t>2220150</t>
  </si>
  <si>
    <t>事业运行</t>
  </si>
  <si>
    <t>备注：本表反映2018年当年一般公共预算财政拨款支出情况；具体科目根据实际情况填写。</t>
  </si>
  <si>
    <t>附件5</t>
  </si>
  <si>
    <t>重庆市巴南区商务局2018年一般公共预算财政拨款基本支出表</t>
  </si>
  <si>
    <t>公开03表</t>
  </si>
  <si>
    <t>经济分类科目</t>
  </si>
  <si>
    <t>2018年基本支出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</si>
  <si>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</si>
  <si>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</si>
  <si>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</si>
  <si>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</si>
  <si>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</si>
  <si>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</si>
  <si>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</si>
  <si>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</si>
  <si>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</si>
  <si>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</si>
  <si>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</si>
  <si>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</si>
  <si>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</si>
  <si>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</si>
  <si>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</si>
  <si>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</si>
  <si>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</si>
  <si>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</si>
  <si>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</si>
  <si>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</si>
  <si>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</si>
  <si>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</si>
  <si>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30107</t>
  </si>
  <si>
    <t>绩效工资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</si>
  <si>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</si>
  <si>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</si>
  <si>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</si>
  <si>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</si>
  <si>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</si>
  <si>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</si>
  <si>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</si>
  <si>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</si>
  <si>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30230</t>
  </si>
  <si>
    <t xml:space="preserve">  党建经费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</si>
  <si>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</si>
  <si>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</si>
  <si>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</si>
  <si>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</si>
  <si>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</si>
  <si>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</si>
  <si>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</si>
  <si>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</si>
  <si>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>30231</t>
  </si>
  <si>
    <t>公务用车运行维护费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</si>
  <si>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</si>
  <si>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</si>
  <si>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</si>
  <si>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</si>
  <si>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</si>
  <si>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</si>
  <si>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</si>
  <si>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</si>
  <si>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</si>
  <si>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</si>
  <si>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>30305</t>
  </si>
  <si>
    <t>生活补助</t>
  </si>
  <si>
    <t xml:space="preserve">  30399</t>
  </si>
  <si>
    <t xml:space="preserve">  其他对个人和家庭的补助支出</t>
  </si>
  <si>
    <t>30301</t>
  </si>
  <si>
    <t>离休费</t>
  </si>
  <si>
    <t>附件6</t>
  </si>
  <si>
    <t xml:space="preserve"> 重庆市巴南区商务局2018年一般公共预算“三公”经费支出表</t>
  </si>
  <si>
    <t>公开04表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</si>
  <si>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</si>
  <si>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</si>
  <si>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</si>
  <si>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</si>
  <si>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</si>
  <si>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附件7</t>
  </si>
  <si>
    <t>重庆市巴南区商务局2018年政府性基金预算支出表</t>
  </si>
  <si>
    <t>公开05表</t>
  </si>
  <si>
    <t>本年政府性基金预算财政拨款支出</t>
  </si>
  <si>
    <t>备注：本单位无政府性基金收支，故此表无数据。</t>
  </si>
  <si>
    <t>附件8</t>
  </si>
  <si>
    <t>重庆市巴南区商务局2018年部门（单位）收支总表</t>
  </si>
  <si>
    <t>公开06表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</si>
  <si>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</si>
  <si>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</si>
  <si>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</si>
  <si>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</si>
  <si>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</si>
  <si>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</si>
  <si>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</si>
  <si>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</si>
  <si>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</si>
  <si>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</si>
  <si>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备注：上年结转金额应与2017年部门决算结转下年数据一致。</t>
  </si>
  <si>
    <t>附件9</t>
  </si>
  <si>
    <t>重庆市巴南区商务局2018年部门（单位）收入总表</t>
  </si>
  <si>
    <t>公开07表</t>
  </si>
  <si>
    <t>科目</t>
  </si>
  <si>
    <t>一般公共预算拨款收入</t>
  </si>
  <si>
    <t>金额</t>
  </si>
  <si>
    <t>其中：教育收费</t>
  </si>
  <si>
    <t>附件10</t>
  </si>
  <si>
    <t>重庆市巴南区商务局2018年部门（单位）支出总表</t>
  </si>
  <si>
    <t>公开08表</t>
  </si>
  <si>
    <t>上缴上级支出</t>
  </si>
  <si>
    <t>事业单位经营支出</t>
  </si>
  <si>
    <t>对下级单位补助支出</t>
  </si>
  <si>
    <t>一般公共预算拨款收入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</si>
</sst>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;;"/>
  </numFmts>
  <fonts count="18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方正黑体_GBK"/>
      <family val="4"/>
      <charset val="134"/>
    </font>
    <font>
      <b/>
      <sz val="20"/>
      <name val="方正小标宋_GBK"/>
      <family val="4"/>
      <charset val="134"/>
    </font>
    <font>
      <b/>
      <sz val="14"/>
      <name val="楷体_GB2312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楷体_GB2312"/>
      <family val="3"/>
      <charset val="134"/>
    </font>
    <font>
      <sz val="10"/>
      <name val="宋体"/>
      <family val="3"/>
      <charset val="134"/>
    </font>
    <font>
      <b/>
      <sz val="20"/>
      <name val="华文中宋"/>
      <family val="3"/>
      <charset val="134"/>
    </font>
    <font>
      <sz val="14"/>
      <name val="方正黑体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 indent="1"/>
    </xf>
    <xf numFmtId="0" fontId="6" fillId="0" borderId="1" xfId="0" applyNumberFormat="1" applyFont="1" applyFill="1" applyBorder="1" applyAlignment="1" applyProtection="1">
      <alignment horizontal="left" vertical="center" indent="1"/>
    </xf>
    <xf numFmtId="49" fontId="6" fillId="0" borderId="1" xfId="0" applyNumberFormat="1" applyFont="1" applyFill="1" applyBorder="1" applyAlignment="1" applyProtection="1">
      <alignment horizontal="left" vertical="center" indent="2"/>
    </xf>
    <xf numFmtId="0" fontId="6" fillId="0" borderId="1" xfId="0" applyNumberFormat="1" applyFont="1" applyFill="1" applyBorder="1" applyAlignment="1" applyProtection="1">
      <alignment horizontal="left" vertical="center" indent="2"/>
    </xf>
    <xf numFmtId="49" fontId="6" fillId="0" borderId="1" xfId="0" applyNumberFormat="1" applyFont="1" applyFill="1" applyBorder="1" applyAlignment="1" applyProtection="1">
      <alignment horizontal="left" vertical="center" indent="3"/>
    </xf>
    <xf numFmtId="4" fontId="6" fillId="0" borderId="1" xfId="0" applyNumberFormat="1" applyFont="1" applyFill="1" applyBorder="1" applyAlignment="1" applyProtection="1">
      <alignment horizontal="left" vertical="center" wrapText="1" indent="1"/>
    </xf>
    <xf numFmtId="4" fontId="6" fillId="0" borderId="1" xfId="0" applyNumberFormat="1" applyFont="1" applyFill="1" applyBorder="1" applyAlignment="1" applyProtection="1">
      <alignment horizontal="left" vertical="center" wrapText="1" indent="2"/>
    </xf>
    <xf numFmtId="4" fontId="6" fillId="0" borderId="1" xfId="0" applyNumberFormat="1" applyFont="1" applyFill="1" applyBorder="1" applyAlignment="1" applyProtection="1">
      <alignment horizontal="left" vertical="center" wrapText="1" indent="3"/>
    </xf>
    <xf numFmtId="0" fontId="6" fillId="0" borderId="1" xfId="0" applyNumberFormat="1" applyFont="1" applyFill="1" applyBorder="1" applyAlignment="1" applyProtection="1">
      <alignment horizontal="left" vertical="center" indent="3"/>
    </xf>
    <xf numFmtId="0" fontId="7" fillId="0" borderId="0" xfId="0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/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/>
    <xf numFmtId="4" fontId="6" fillId="0" borderId="7" xfId="0" applyNumberFormat="1" applyFont="1" applyFill="1" applyBorder="1" applyAlignment="1" applyProtection="1"/>
    <xf numFmtId="4" fontId="6" fillId="0" borderId="7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1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Continuous"/>
    </xf>
    <xf numFmtId="49" fontId="6" fillId="0" borderId="1" xfId="0" applyNumberFormat="1" applyFont="1" applyFill="1" applyBorder="1" applyAlignment="1" applyProtection="1"/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left" vertical="center" indent="1"/>
    </xf>
    <xf numFmtId="4" fontId="6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 applyProtection="1">
      <alignment horizontal="left" vertical="center" indent="2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2"/>
    </xf>
    <xf numFmtId="49" fontId="6" fillId="0" borderId="1" xfId="0" applyNumberFormat="1" applyFont="1" applyFill="1" applyBorder="1" applyAlignment="1" applyProtection="1">
      <alignment horizontal="left" vertical="center" indent="2"/>
    </xf>
    <xf numFmtId="0" fontId="6" fillId="0" borderId="1" xfId="0" applyFont="1" applyFill="1" applyBorder="1" applyAlignment="1">
      <alignment horizontal="left" vertical="center" indent="2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/>
    <xf numFmtId="176" fontId="1" fillId="0" borderId="0" xfId="0" applyNumberFormat="1" applyFont="1" applyFill="1" applyBorder="1" applyAlignment="1"/>
    <xf numFmtId="176" fontId="13" fillId="0" borderId="0" xfId="0" applyNumberFormat="1" applyFont="1" applyFill="1" applyBorder="1" applyAlignment="1">
      <alignment horizontal="centerContinuous"/>
    </xf>
    <xf numFmtId="176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1" sqref="B21"/>
    </sheetView>
  </sheetViews>
  <sheetFormatPr defaultColWidth="9" defaultRowHeight="14.4"/>
  <cols>
    <col min="1" max="1" width="23.21875" style="75" customWidth="1"/>
    <col min="2" max="2" width="17" style="75" customWidth="1"/>
    <col min="3" max="3" width="21.21875" style="75" customWidth="1"/>
    <col min="4" max="4" width="17" style="75" customWidth="1"/>
    <col min="5" max="5" width="15.44140625" style="75" customWidth="1"/>
    <col min="6" max="7" width="17" style="75" customWidth="1"/>
    <col min="8" max="16384" width="9" style="75"/>
  </cols>
  <sheetData>
    <row r="1" spans="1:7" s="74" customFormat="1" ht="24" customHeight="1">
      <c r="A1" s="87" t="s">
        <v>0</v>
      </c>
      <c r="B1" s="87"/>
    </row>
    <row r="2" spans="1:7" s="74" customFormat="1" ht="33.75" customHeight="1">
      <c r="A2" s="88" t="s">
        <v>1</v>
      </c>
      <c r="B2" s="88"/>
      <c r="C2" s="88"/>
      <c r="D2" s="88"/>
      <c r="E2" s="88"/>
      <c r="F2" s="88"/>
      <c r="G2" s="88"/>
    </row>
    <row r="3" spans="1:7" ht="15.6">
      <c r="G3" s="76" t="s">
        <v>2</v>
      </c>
    </row>
    <row r="4" spans="1:7" ht="15.75" customHeight="1">
      <c r="G4" s="77" t="s">
        <v>3</v>
      </c>
    </row>
    <row r="5" spans="1:7">
      <c r="A5" s="89" t="s">
        <v>4</v>
      </c>
      <c r="B5" s="89"/>
      <c r="C5" s="89" t="s">
        <v>5</v>
      </c>
      <c r="D5" s="89"/>
      <c r="E5" s="89"/>
      <c r="F5" s="89"/>
      <c r="G5" s="89"/>
    </row>
    <row r="6" spans="1:7" ht="28.8">
      <c r="A6" s="78" t="s">
        <v>6</v>
      </c>
      <c r="B6" s="78" t="s">
        <v>7</v>
      </c>
      <c r="C6" s="78" t="s">
        <v>6</v>
      </c>
      <c r="D6" s="78" t="s">
        <v>8</v>
      </c>
      <c r="E6" s="79" t="s">
        <v>9</v>
      </c>
      <c r="F6" s="79" t="s">
        <v>10</v>
      </c>
      <c r="G6" s="79" t="s">
        <v>11</v>
      </c>
    </row>
    <row r="7" spans="1:7" ht="15.6">
      <c r="A7" s="80" t="s">
        <v>12</v>
      </c>
      <c r="B7" s="81">
        <v>14985421.699999999</v>
      </c>
      <c r="C7" s="80" t="s">
        <v>13</v>
      </c>
      <c r="D7" s="82">
        <f>SUM(D8:D12)</f>
        <v>14985421.699999999</v>
      </c>
      <c r="E7" s="82">
        <f>SUM(E8:E12)</f>
        <v>14985421.699999999</v>
      </c>
      <c r="F7" s="80"/>
      <c r="G7" s="80"/>
    </row>
    <row r="8" spans="1:7" ht="15.6">
      <c r="A8" s="80" t="s">
        <v>14</v>
      </c>
      <c r="B8" s="81">
        <v>14985421.699999999</v>
      </c>
      <c r="C8" s="80" t="s">
        <v>15</v>
      </c>
      <c r="D8" s="83">
        <v>12135325.18</v>
      </c>
      <c r="E8" s="83">
        <v>12135325.18</v>
      </c>
      <c r="F8" s="80"/>
      <c r="G8" s="80"/>
    </row>
    <row r="9" spans="1:7" ht="12" customHeight="1">
      <c r="A9" s="80" t="s">
        <v>16</v>
      </c>
      <c r="B9" s="84"/>
      <c r="C9" s="80" t="s">
        <v>17</v>
      </c>
      <c r="D9" s="83">
        <v>1654829.44</v>
      </c>
      <c r="E9" s="83">
        <v>1654829.44</v>
      </c>
      <c r="F9" s="80"/>
      <c r="G9" s="80"/>
    </row>
    <row r="10" spans="1:7">
      <c r="A10" s="80" t="s">
        <v>18</v>
      </c>
      <c r="B10" s="84"/>
      <c r="C10" s="80" t="s">
        <v>19</v>
      </c>
      <c r="D10" s="82">
        <v>560816.99</v>
      </c>
      <c r="E10" s="82">
        <v>560816.99</v>
      </c>
      <c r="F10" s="80"/>
      <c r="G10" s="80"/>
    </row>
    <row r="11" spans="1:7">
      <c r="A11" s="80"/>
      <c r="B11" s="84"/>
      <c r="C11" s="80" t="s">
        <v>20</v>
      </c>
      <c r="D11" s="83">
        <v>302029.46999999997</v>
      </c>
      <c r="E11" s="83">
        <v>302029.46999999997</v>
      </c>
      <c r="F11" s="80"/>
      <c r="G11" s="80"/>
    </row>
    <row r="12" spans="1:7">
      <c r="A12" s="80" t="s">
        <v>21</v>
      </c>
      <c r="B12" s="84"/>
      <c r="C12" s="80" t="s">
        <v>22</v>
      </c>
      <c r="D12" s="82">
        <v>332420.62</v>
      </c>
      <c r="E12" s="82">
        <v>332420.62</v>
      </c>
      <c r="F12" s="80"/>
      <c r="G12" s="80"/>
    </row>
    <row r="13" spans="1:7">
      <c r="A13" s="80" t="s">
        <v>14</v>
      </c>
      <c r="B13" s="84"/>
      <c r="C13" s="80"/>
      <c r="D13" s="85"/>
      <c r="E13" s="85"/>
      <c r="F13" s="80"/>
      <c r="G13" s="80"/>
    </row>
    <row r="14" spans="1:7">
      <c r="A14" s="80" t="s">
        <v>16</v>
      </c>
      <c r="B14" s="84"/>
      <c r="C14" s="80"/>
      <c r="D14" s="85"/>
      <c r="E14" s="85"/>
      <c r="F14" s="80"/>
      <c r="G14" s="80"/>
    </row>
    <row r="15" spans="1:7">
      <c r="A15" s="80" t="s">
        <v>18</v>
      </c>
      <c r="B15" s="84"/>
      <c r="C15" s="80" t="s">
        <v>23</v>
      </c>
      <c r="D15" s="85"/>
      <c r="E15" s="85"/>
      <c r="F15" s="80"/>
      <c r="G15" s="80"/>
    </row>
    <row r="16" spans="1:7" ht="15.6">
      <c r="A16" s="78" t="s">
        <v>24</v>
      </c>
      <c r="B16" s="81">
        <v>14985421.699999999</v>
      </c>
      <c r="C16" s="78" t="s">
        <v>25</v>
      </c>
      <c r="D16" s="85">
        <f>D7</f>
        <v>14985421.699999999</v>
      </c>
      <c r="E16" s="85">
        <f>E7</f>
        <v>14985421.699999999</v>
      </c>
      <c r="F16" s="80"/>
      <c r="G16" s="80"/>
    </row>
    <row r="17" spans="1:1">
      <c r="A17" s="86" t="s">
        <v>26</v>
      </c>
    </row>
  </sheetData>
  <mergeCells count="4">
    <mergeCell ref="A1:B1"/>
    <mergeCell ref="A2:G2"/>
    <mergeCell ref="A5:B5"/>
    <mergeCell ref="C5:G5"/>
  </mergeCells>
  <phoneticPr fontId="1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B10" sqref="B10"/>
    </sheetView>
  </sheetViews>
  <sheetFormatPr defaultColWidth="6.88671875" defaultRowHeight="12.75" customHeight="1"/>
  <cols>
    <col min="1" max="1" width="16.109375" style="2" customWidth="1"/>
    <col min="2" max="2" width="37.6640625" style="2" customWidth="1"/>
    <col min="3" max="3" width="19" style="69" customWidth="1"/>
    <col min="4" max="4" width="21.6640625" style="2" customWidth="1"/>
    <col min="5" max="5" width="20.6640625" style="2" customWidth="1"/>
    <col min="6" max="6" width="22.77734375" style="2" customWidth="1"/>
    <col min="7" max="7" width="6.88671875" style="2"/>
    <col min="8" max="8" width="8.109375" style="2"/>
    <col min="9" max="16384" width="6.88671875" style="2"/>
  </cols>
  <sheetData>
    <row r="1" spans="1:6" s="1" customFormat="1" ht="24" customHeight="1">
      <c r="A1" s="90" t="s">
        <v>27</v>
      </c>
      <c r="B1" s="90"/>
    </row>
    <row r="2" spans="1:6" ht="25.5" customHeight="1">
      <c r="A2" s="88" t="s">
        <v>28</v>
      </c>
      <c r="B2" s="88"/>
      <c r="C2" s="88"/>
      <c r="D2" s="88"/>
      <c r="E2" s="88"/>
      <c r="F2" s="88"/>
    </row>
    <row r="3" spans="1:6" ht="20.100000000000001" customHeight="1">
      <c r="A3" s="43"/>
      <c r="B3" s="43"/>
      <c r="C3" s="70"/>
      <c r="D3" s="43"/>
      <c r="E3" s="43"/>
      <c r="F3" s="5" t="s">
        <v>29</v>
      </c>
    </row>
    <row r="4" spans="1:6" ht="20.100000000000001" customHeight="1">
      <c r="A4" s="6"/>
      <c r="B4" s="6"/>
      <c r="C4" s="71"/>
      <c r="D4" s="6"/>
      <c r="E4" s="6"/>
      <c r="F4" s="72" t="s">
        <v>3</v>
      </c>
    </row>
    <row r="5" spans="1:6" ht="20.100000000000001" customHeight="1">
      <c r="A5" s="91" t="s">
        <v>30</v>
      </c>
      <c r="B5" s="91"/>
      <c r="C5" s="92" t="s">
        <v>31</v>
      </c>
      <c r="D5" s="91" t="s">
        <v>32</v>
      </c>
      <c r="E5" s="91"/>
      <c r="F5" s="91"/>
    </row>
    <row r="6" spans="1:6" ht="20.100000000000001" customHeight="1">
      <c r="A6" s="24" t="s">
        <v>33</v>
      </c>
      <c r="B6" s="24" t="s">
        <v>34</v>
      </c>
      <c r="C6" s="92"/>
      <c r="D6" s="24" t="s">
        <v>35</v>
      </c>
      <c r="E6" s="24" t="s">
        <v>36</v>
      </c>
      <c r="F6" s="24" t="s">
        <v>37</v>
      </c>
    </row>
    <row r="7" spans="1:6" ht="20.100000000000001" customHeight="1">
      <c r="A7" s="9"/>
      <c r="B7" s="10" t="s">
        <v>8</v>
      </c>
      <c r="C7" s="73">
        <f t="shared" ref="C7:F7" si="0">C8</f>
        <v>12316369.469999999</v>
      </c>
      <c r="D7" s="12">
        <f>E7+F7</f>
        <v>14985421.699999999</v>
      </c>
      <c r="E7" s="12">
        <f t="shared" si="0"/>
        <v>9130421.6999999993</v>
      </c>
      <c r="F7" s="12">
        <f t="shared" si="0"/>
        <v>5855000</v>
      </c>
    </row>
    <row r="8" spans="1:6" ht="20.100000000000001" customHeight="1">
      <c r="A8" s="9" t="s">
        <v>38</v>
      </c>
      <c r="B8" s="10" t="s">
        <v>39</v>
      </c>
      <c r="C8" s="73">
        <f>C9+C14+C20+C24+C27</f>
        <v>12316369.469999999</v>
      </c>
      <c r="D8" s="12">
        <f>D9+D14+D20+D24+D27+D12</f>
        <v>14985421.699999999</v>
      </c>
      <c r="E8" s="12">
        <f>E9+E14+E20+E24+E27</f>
        <v>9130421.6999999993</v>
      </c>
      <c r="F8" s="12">
        <f>F12</f>
        <v>5855000</v>
      </c>
    </row>
    <row r="9" spans="1:6" ht="20.100000000000001" customHeight="1">
      <c r="A9" s="13" t="s">
        <v>40</v>
      </c>
      <c r="B9" s="14" t="s">
        <v>15</v>
      </c>
      <c r="C9" s="73">
        <f>C10</f>
        <v>9916047.1799999997</v>
      </c>
      <c r="D9" s="12">
        <f t="shared" ref="D9:D12" si="1">D10</f>
        <v>6280325.1799999997</v>
      </c>
      <c r="E9" s="12">
        <f t="shared" ref="E9:E14" si="2">E10</f>
        <v>6280325.1799999997</v>
      </c>
      <c r="F9" s="12"/>
    </row>
    <row r="10" spans="1:6" ht="20.100000000000001" customHeight="1">
      <c r="A10" s="15" t="s">
        <v>41</v>
      </c>
      <c r="B10" s="16" t="s">
        <v>42</v>
      </c>
      <c r="C10" s="73">
        <f>C11</f>
        <v>9916047.1799999997</v>
      </c>
      <c r="D10" s="12">
        <f t="shared" si="1"/>
        <v>6280325.1799999997</v>
      </c>
      <c r="E10" s="12">
        <f t="shared" si="2"/>
        <v>6280325.1799999997</v>
      </c>
      <c r="F10" s="12"/>
    </row>
    <row r="11" spans="1:6" ht="20.100000000000001" customHeight="1">
      <c r="A11" s="17" t="s">
        <v>43</v>
      </c>
      <c r="B11" s="14" t="s">
        <v>44</v>
      </c>
      <c r="C11" s="73">
        <v>9916047.1799999997</v>
      </c>
      <c r="D11" s="12">
        <v>6280325.1799999997</v>
      </c>
      <c r="E11" s="12">
        <v>6280325.1799999997</v>
      </c>
      <c r="F11" s="12"/>
    </row>
    <row r="12" spans="1:6" ht="20.100000000000001" customHeight="1">
      <c r="A12" s="15" t="s">
        <v>45</v>
      </c>
      <c r="B12" s="14" t="s">
        <v>46</v>
      </c>
      <c r="C12" s="73"/>
      <c r="D12" s="12">
        <f t="shared" si="1"/>
        <v>5855000</v>
      </c>
      <c r="E12" s="12"/>
      <c r="F12" s="12">
        <f>F13</f>
        <v>5855000</v>
      </c>
    </row>
    <row r="13" spans="1:6" ht="20.100000000000001" customHeight="1">
      <c r="A13" s="17" t="s">
        <v>47</v>
      </c>
      <c r="B13" s="14" t="s">
        <v>48</v>
      </c>
      <c r="C13" s="73"/>
      <c r="D13" s="12">
        <v>5855000</v>
      </c>
      <c r="E13" s="12"/>
      <c r="F13" s="12">
        <v>5855000</v>
      </c>
    </row>
    <row r="14" spans="1:6" ht="20.100000000000001" customHeight="1">
      <c r="A14" s="13" t="s">
        <v>49</v>
      </c>
      <c r="B14" s="18" t="s">
        <v>17</v>
      </c>
      <c r="C14" s="73">
        <v>354509.29</v>
      </c>
      <c r="D14" s="12">
        <f>D15</f>
        <v>1654829.44</v>
      </c>
      <c r="E14" s="12">
        <f t="shared" si="2"/>
        <v>1654829.44</v>
      </c>
      <c r="F14" s="12"/>
    </row>
    <row r="15" spans="1:6" ht="20.100000000000001" customHeight="1">
      <c r="A15" s="13" t="s">
        <v>50</v>
      </c>
      <c r="B15" s="19" t="s">
        <v>51</v>
      </c>
      <c r="C15" s="73"/>
      <c r="D15" s="12">
        <f>SUM(D16:D19)</f>
        <v>1654829.44</v>
      </c>
      <c r="E15" s="12">
        <f>SUM(E16:E19)</f>
        <v>1654829.44</v>
      </c>
      <c r="F15" s="12"/>
    </row>
    <row r="16" spans="1:6" ht="20.100000000000001" customHeight="1">
      <c r="A16" s="13" t="s">
        <v>52</v>
      </c>
      <c r="B16" s="20" t="s">
        <v>53</v>
      </c>
      <c r="C16" s="73"/>
      <c r="D16" s="12">
        <v>201352.98</v>
      </c>
      <c r="E16" s="12">
        <v>201352.98</v>
      </c>
      <c r="F16" s="12"/>
    </row>
    <row r="17" spans="1:6" ht="20.100000000000001" customHeight="1">
      <c r="A17" s="13" t="s">
        <v>54</v>
      </c>
      <c r="B17" s="20" t="s">
        <v>55</v>
      </c>
      <c r="C17" s="73"/>
      <c r="D17" s="12">
        <v>503382.46</v>
      </c>
      <c r="E17" s="12">
        <v>503382.46</v>
      </c>
      <c r="F17" s="12"/>
    </row>
    <row r="18" spans="1:6" ht="20.100000000000001" customHeight="1">
      <c r="A18" s="17" t="s">
        <v>56</v>
      </c>
      <c r="B18" s="20" t="s">
        <v>57</v>
      </c>
      <c r="C18" s="73"/>
      <c r="D18" s="12">
        <v>95094</v>
      </c>
      <c r="E18" s="12">
        <v>95094</v>
      </c>
      <c r="F18" s="12"/>
    </row>
    <row r="19" spans="1:6" ht="20.100000000000001" customHeight="1">
      <c r="A19" s="13" t="s">
        <v>58</v>
      </c>
      <c r="B19" s="20" t="s">
        <v>59</v>
      </c>
      <c r="C19" s="73"/>
      <c r="D19" s="12">
        <v>855000</v>
      </c>
      <c r="E19" s="12">
        <v>855000</v>
      </c>
      <c r="F19" s="12"/>
    </row>
    <row r="20" spans="1:6" ht="20.100000000000001" customHeight="1">
      <c r="A20" s="13" t="s">
        <v>60</v>
      </c>
      <c r="B20" s="18" t="s">
        <v>19</v>
      </c>
      <c r="C20" s="73">
        <f>C21</f>
        <v>218000</v>
      </c>
      <c r="D20" s="12">
        <f t="shared" ref="D20:D25" si="3">D21</f>
        <v>560816.99</v>
      </c>
      <c r="E20" s="12">
        <f t="shared" ref="E20:E25" si="4">E21</f>
        <v>560816.99</v>
      </c>
      <c r="F20" s="12"/>
    </row>
    <row r="21" spans="1:6" ht="20.100000000000001" customHeight="1">
      <c r="A21" s="13" t="s">
        <v>61</v>
      </c>
      <c r="B21" s="19" t="s">
        <v>62</v>
      </c>
      <c r="C21" s="73">
        <v>218000</v>
      </c>
      <c r="D21" s="12">
        <f>D22+D23</f>
        <v>560816.99</v>
      </c>
      <c r="E21" s="12">
        <f>E22+E23</f>
        <v>560816.99</v>
      </c>
      <c r="F21" s="12"/>
    </row>
    <row r="22" spans="1:6" ht="20.100000000000001" customHeight="1">
      <c r="A22" s="13" t="s">
        <v>63</v>
      </c>
      <c r="B22" s="20" t="s">
        <v>64</v>
      </c>
      <c r="C22" s="73"/>
      <c r="D22" s="12">
        <v>548570.13</v>
      </c>
      <c r="E22" s="12">
        <v>548570.13</v>
      </c>
      <c r="F22" s="12"/>
    </row>
    <row r="23" spans="1:6" ht="20.100000000000001" customHeight="1">
      <c r="A23" s="17" t="s">
        <v>65</v>
      </c>
      <c r="B23" s="20" t="s">
        <v>66</v>
      </c>
      <c r="C23" s="73"/>
      <c r="D23" s="12">
        <v>12246.86</v>
      </c>
      <c r="E23" s="12">
        <v>12246.86</v>
      </c>
      <c r="F23" s="12"/>
    </row>
    <row r="24" spans="1:6" ht="20.100000000000001" customHeight="1">
      <c r="A24" s="13" t="s">
        <v>67</v>
      </c>
      <c r="B24" s="18" t="s">
        <v>20</v>
      </c>
      <c r="C24" s="73">
        <f>C26</f>
        <v>307813</v>
      </c>
      <c r="D24" s="12">
        <f t="shared" si="3"/>
        <v>302029.46999999997</v>
      </c>
      <c r="E24" s="12">
        <f t="shared" si="4"/>
        <v>302029.46999999997</v>
      </c>
      <c r="F24" s="12"/>
    </row>
    <row r="25" spans="1:6" ht="20.100000000000001" customHeight="1">
      <c r="A25" s="13" t="s">
        <v>68</v>
      </c>
      <c r="B25" s="19" t="s">
        <v>69</v>
      </c>
      <c r="C25" s="73">
        <f t="shared" ref="C25:C28" si="5">C26</f>
        <v>307813</v>
      </c>
      <c r="D25" s="12">
        <f t="shared" si="3"/>
        <v>302029.46999999997</v>
      </c>
      <c r="E25" s="12">
        <f t="shared" si="4"/>
        <v>302029.46999999997</v>
      </c>
      <c r="F25" s="12"/>
    </row>
    <row r="26" spans="1:6" ht="20.100000000000001" customHeight="1">
      <c r="A26" s="13" t="s">
        <v>70</v>
      </c>
      <c r="B26" s="20" t="s">
        <v>71</v>
      </c>
      <c r="C26" s="73">
        <v>307813</v>
      </c>
      <c r="D26" s="12">
        <v>302029.46999999997</v>
      </c>
      <c r="E26" s="12">
        <v>302029.46999999997</v>
      </c>
      <c r="F26" s="12"/>
    </row>
    <row r="27" spans="1:6" ht="20.100000000000001" customHeight="1">
      <c r="A27" s="13" t="s">
        <v>72</v>
      </c>
      <c r="B27" s="14" t="s">
        <v>22</v>
      </c>
      <c r="C27" s="73">
        <f t="shared" si="5"/>
        <v>1520000</v>
      </c>
      <c r="D27" s="12">
        <v>332420.62</v>
      </c>
      <c r="E27" s="12">
        <v>332420.62</v>
      </c>
      <c r="F27" s="12"/>
    </row>
    <row r="28" spans="1:6" ht="20.100000000000001" customHeight="1">
      <c r="A28" s="13" t="s">
        <v>73</v>
      </c>
      <c r="B28" s="16" t="s">
        <v>74</v>
      </c>
      <c r="C28" s="73">
        <f t="shared" si="5"/>
        <v>1520000</v>
      </c>
      <c r="D28" s="12">
        <v>332420.62</v>
      </c>
      <c r="E28" s="12">
        <v>332420.62</v>
      </c>
      <c r="F28" s="12"/>
    </row>
    <row r="29" spans="1:6" ht="20.100000000000001" customHeight="1">
      <c r="A29" s="15" t="s">
        <v>75</v>
      </c>
      <c r="B29" s="21" t="s">
        <v>76</v>
      </c>
      <c r="C29" s="73">
        <v>1520000</v>
      </c>
      <c r="D29" s="12">
        <v>332420.62</v>
      </c>
      <c r="E29" s="12">
        <v>332420.62</v>
      </c>
      <c r="F29" s="12"/>
    </row>
    <row r="30" spans="1:6" ht="20.100000000000001" customHeight="1">
      <c r="A30" s="68" t="s">
        <v>77</v>
      </c>
    </row>
  </sheetData>
  <mergeCells count="5">
    <mergeCell ref="A1:B1"/>
    <mergeCell ref="A2:F2"/>
    <mergeCell ref="A5:B5"/>
    <mergeCell ref="D5:F5"/>
    <mergeCell ref="C5:C6"/>
  </mergeCells>
  <phoneticPr fontId="1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B16" sqref="B16"/>
    </sheetView>
  </sheetViews>
  <sheetFormatPr defaultColWidth="6.88671875" defaultRowHeight="20.100000000000001" customHeight="1"/>
  <cols>
    <col min="1" max="1" width="12.21875" style="2" customWidth="1"/>
    <col min="2" max="2" width="35.88671875" style="2" customWidth="1"/>
    <col min="3" max="5" width="20.6640625" style="2" customWidth="1"/>
    <col min="6" max="16384" width="6.88671875" style="2"/>
  </cols>
  <sheetData>
    <row r="1" spans="1:5" s="1" customFormat="1" ht="24" customHeight="1">
      <c r="A1" s="90" t="s">
        <v>78</v>
      </c>
      <c r="B1" s="90"/>
    </row>
    <row r="2" spans="1:5" ht="34.5" customHeight="1">
      <c r="A2" s="93" t="s">
        <v>79</v>
      </c>
      <c r="B2" s="93"/>
      <c r="C2" s="93"/>
      <c r="D2" s="93"/>
      <c r="E2" s="93"/>
    </row>
    <row r="3" spans="1:5" ht="18.75" customHeight="1">
      <c r="A3" s="55"/>
      <c r="B3" s="55"/>
      <c r="C3" s="55"/>
      <c r="D3" s="55"/>
      <c r="E3" s="55"/>
    </row>
    <row r="4" spans="1:5" ht="20.100000000000001" customHeight="1">
      <c r="A4" s="56"/>
      <c r="B4" s="56"/>
      <c r="C4" s="56"/>
      <c r="D4" s="56"/>
      <c r="E4" s="5" t="s">
        <v>80</v>
      </c>
    </row>
    <row r="5" spans="1:5" s="44" customFormat="1" ht="20.100000000000001" customHeight="1">
      <c r="A5" s="6"/>
      <c r="B5" s="6"/>
      <c r="C5" s="6"/>
      <c r="D5" s="6"/>
      <c r="E5" s="7" t="s">
        <v>3</v>
      </c>
    </row>
    <row r="6" spans="1:5" s="44" customFormat="1" ht="20.100000000000001" customHeight="1">
      <c r="A6" s="91" t="s">
        <v>81</v>
      </c>
      <c r="B6" s="91"/>
      <c r="C6" s="94" t="s">
        <v>82</v>
      </c>
      <c r="D6" s="91"/>
      <c r="E6" s="91"/>
    </row>
    <row r="7" spans="1:5" s="44" customFormat="1" ht="20.100000000000001" customHeight="1">
      <c r="A7" s="45" t="s">
        <v>33</v>
      </c>
      <c r="B7" s="45" t="s">
        <v>34</v>
      </c>
      <c r="C7" s="45" t="s">
        <v>8</v>
      </c>
      <c r="D7" s="45" t="s">
        <v>83</v>
      </c>
      <c r="E7" s="45" t="s">
        <v>84</v>
      </c>
    </row>
    <row r="8" spans="1:5" s="44" customFormat="1" ht="20.100000000000001" customHeight="1">
      <c r="A8" s="57" t="s">
        <v>85</v>
      </c>
      <c r="B8" s="58" t="s">
        <v>86</v>
      </c>
      <c r="C8" s="11">
        <f>D8+E8</f>
        <v>9130421.6999999993</v>
      </c>
      <c r="D8" s="11">
        <f>D9</f>
        <v>6809017.0199999996</v>
      </c>
      <c r="E8" s="11">
        <f>E9</f>
        <v>2321404.6800000002</v>
      </c>
    </row>
    <row r="9" spans="1:5" s="44" customFormat="1" ht="20.100000000000001" customHeight="1">
      <c r="A9" s="57" t="s">
        <v>38</v>
      </c>
      <c r="B9" s="59" t="s">
        <v>39</v>
      </c>
      <c r="C9" s="11">
        <f>C10+C21+C34</f>
        <v>9130421.6999999993</v>
      </c>
      <c r="D9" s="11">
        <f>D10+D34</f>
        <v>6809017.0199999996</v>
      </c>
      <c r="E9" s="11">
        <f>E21</f>
        <v>2321404.6800000002</v>
      </c>
    </row>
    <row r="10" spans="1:5" s="44" customFormat="1" ht="20.100000000000001" customHeight="1">
      <c r="A10" s="13" t="s">
        <v>87</v>
      </c>
      <c r="B10" s="60" t="s">
        <v>88</v>
      </c>
      <c r="C10" s="61">
        <f>SUM(C11:C20)</f>
        <v>4824977.0199999996</v>
      </c>
      <c r="D10" s="61">
        <f>SUM(D11:D20)</f>
        <v>4824977.0199999996</v>
      </c>
      <c r="E10" s="11"/>
    </row>
    <row r="11" spans="1:5" s="44" customFormat="1" ht="20.100000000000001" customHeight="1">
      <c r="A11" s="13" t="s">
        <v>89</v>
      </c>
      <c r="B11" s="60" t="s">
        <v>90</v>
      </c>
      <c r="C11" s="11">
        <v>1282440</v>
      </c>
      <c r="D11" s="11">
        <v>1282440</v>
      </c>
      <c r="E11" s="11"/>
    </row>
    <row r="12" spans="1:5" s="44" customFormat="1" ht="20.100000000000001" customHeight="1">
      <c r="A12" s="13" t="s">
        <v>91</v>
      </c>
      <c r="B12" s="60" t="s">
        <v>92</v>
      </c>
      <c r="C12" s="11">
        <v>999240</v>
      </c>
      <c r="D12" s="11">
        <v>999240</v>
      </c>
      <c r="E12" s="11"/>
    </row>
    <row r="13" spans="1:5" s="44" customFormat="1" ht="20.100000000000001" customHeight="1">
      <c r="A13" s="13" t="s">
        <v>93</v>
      </c>
      <c r="B13" s="60" t="s">
        <v>94</v>
      </c>
      <c r="C13" s="11">
        <v>180358</v>
      </c>
      <c r="D13" s="11">
        <v>180358</v>
      </c>
      <c r="E13" s="11"/>
    </row>
    <row r="14" spans="1:5" s="44" customFormat="1" ht="20.100000000000001" customHeight="1">
      <c r="A14" s="13" t="s">
        <v>95</v>
      </c>
      <c r="B14" s="60" t="s">
        <v>96</v>
      </c>
      <c r="C14" s="11">
        <v>25169.119999999999</v>
      </c>
      <c r="D14" s="11">
        <v>25169.119999999999</v>
      </c>
      <c r="E14" s="11"/>
    </row>
    <row r="15" spans="1:5" s="44" customFormat="1" ht="20.100000000000001" customHeight="1">
      <c r="A15" s="13" t="s">
        <v>97</v>
      </c>
      <c r="B15" s="60" t="s">
        <v>98</v>
      </c>
      <c r="C15" s="11">
        <v>503382.46</v>
      </c>
      <c r="D15" s="11">
        <v>503382.46</v>
      </c>
      <c r="E15" s="11"/>
    </row>
    <row r="16" spans="1:5" s="44" customFormat="1" ht="20.100000000000001" customHeight="1">
      <c r="A16" s="13" t="s">
        <v>99</v>
      </c>
      <c r="B16" s="60" t="s">
        <v>100</v>
      </c>
      <c r="C16" s="11">
        <v>201352.98</v>
      </c>
      <c r="D16" s="11">
        <v>201352.98</v>
      </c>
      <c r="E16" s="11"/>
    </row>
    <row r="17" spans="1:5" s="44" customFormat="1" ht="20.100000000000001" customHeight="1">
      <c r="A17" s="13" t="s">
        <v>101</v>
      </c>
      <c r="B17" s="60" t="s">
        <v>102</v>
      </c>
      <c r="C17" s="11">
        <v>344816.99</v>
      </c>
      <c r="D17" s="11">
        <v>344816.99</v>
      </c>
      <c r="E17" s="11"/>
    </row>
    <row r="18" spans="1:5" s="44" customFormat="1" ht="20.100000000000001" customHeight="1">
      <c r="A18" s="13" t="s">
        <v>103</v>
      </c>
      <c r="B18" s="60" t="s">
        <v>104</v>
      </c>
      <c r="C18" s="61">
        <v>302029.46999999997</v>
      </c>
      <c r="D18" s="61">
        <v>302029.46999999997</v>
      </c>
      <c r="E18" s="11"/>
    </row>
    <row r="19" spans="1:5" s="44" customFormat="1" ht="20.100000000000001" customHeight="1">
      <c r="A19" s="15" t="s">
        <v>105</v>
      </c>
      <c r="B19" s="62" t="s">
        <v>106</v>
      </c>
      <c r="C19" s="61">
        <v>64908</v>
      </c>
      <c r="D19" s="61">
        <v>64908</v>
      </c>
      <c r="E19" s="11"/>
    </row>
    <row r="20" spans="1:5" s="44" customFormat="1" ht="20.100000000000001" customHeight="1">
      <c r="A20" s="13" t="s">
        <v>107</v>
      </c>
      <c r="B20" s="60" t="s">
        <v>108</v>
      </c>
      <c r="C20" s="11">
        <v>921280</v>
      </c>
      <c r="D20" s="11">
        <v>921280</v>
      </c>
      <c r="E20" s="11"/>
    </row>
    <row r="21" spans="1:5" s="44" customFormat="1" ht="20.100000000000001" customHeight="1">
      <c r="A21" s="13" t="s">
        <v>109</v>
      </c>
      <c r="B21" s="60" t="s">
        <v>110</v>
      </c>
      <c r="C21" s="11">
        <f>SUM(C22:C33)</f>
        <v>2321404.6800000002</v>
      </c>
      <c r="D21" s="11"/>
      <c r="E21" s="11">
        <f>SUM(E22:E33)</f>
        <v>2321404.6800000002</v>
      </c>
    </row>
    <row r="22" spans="1:5" s="44" customFormat="1" ht="20.100000000000001" customHeight="1">
      <c r="A22" s="13" t="s">
        <v>111</v>
      </c>
      <c r="B22" s="63" t="s">
        <v>112</v>
      </c>
      <c r="C22" s="11">
        <v>222000</v>
      </c>
      <c r="D22" s="11"/>
      <c r="E22" s="11">
        <v>222000</v>
      </c>
    </row>
    <row r="23" spans="1:5" s="44" customFormat="1" ht="20.100000000000001" customHeight="1">
      <c r="A23" s="13" t="s">
        <v>113</v>
      </c>
      <c r="B23" s="63" t="s">
        <v>114</v>
      </c>
      <c r="C23" s="11">
        <v>115360</v>
      </c>
      <c r="D23" s="11"/>
      <c r="E23" s="11">
        <v>115360</v>
      </c>
    </row>
    <row r="24" spans="1:5" s="44" customFormat="1" ht="20.100000000000001" customHeight="1">
      <c r="A24" s="13" t="s">
        <v>115</v>
      </c>
      <c r="B24" s="63" t="s">
        <v>116</v>
      </c>
      <c r="C24" s="11">
        <v>61304.54</v>
      </c>
      <c r="D24" s="11"/>
      <c r="E24" s="11">
        <v>61304.54</v>
      </c>
    </row>
    <row r="25" spans="1:5" s="44" customFormat="1" ht="20.100000000000001" customHeight="1">
      <c r="A25" s="13" t="s">
        <v>117</v>
      </c>
      <c r="B25" s="63" t="s">
        <v>118</v>
      </c>
      <c r="C25" s="11">
        <v>980000</v>
      </c>
      <c r="D25" s="11"/>
      <c r="E25" s="11">
        <v>980000</v>
      </c>
    </row>
    <row r="26" spans="1:5" s="44" customFormat="1" ht="20.100000000000001" customHeight="1">
      <c r="A26" s="13" t="s">
        <v>119</v>
      </c>
      <c r="B26" s="63" t="s">
        <v>120</v>
      </c>
      <c r="C26" s="11">
        <v>57000</v>
      </c>
      <c r="D26" s="11"/>
      <c r="E26" s="11">
        <v>57000</v>
      </c>
    </row>
    <row r="27" spans="1:5" s="44" customFormat="1" ht="20.100000000000001" customHeight="1">
      <c r="A27" s="13" t="s">
        <v>121</v>
      </c>
      <c r="B27" s="63" t="s">
        <v>122</v>
      </c>
      <c r="C27" s="11">
        <v>123847.32</v>
      </c>
      <c r="D27" s="11"/>
      <c r="E27" s="11">
        <v>123847.32</v>
      </c>
    </row>
    <row r="28" spans="1:5" s="44" customFormat="1" ht="20.100000000000001" customHeight="1">
      <c r="A28" s="13" t="s">
        <v>123</v>
      </c>
      <c r="B28" s="63" t="s">
        <v>124</v>
      </c>
      <c r="C28" s="11">
        <v>33000</v>
      </c>
      <c r="D28" s="11"/>
      <c r="E28" s="11">
        <v>33000</v>
      </c>
    </row>
    <row r="29" spans="1:5" s="44" customFormat="1" ht="20.100000000000001" customHeight="1">
      <c r="A29" s="15" t="s">
        <v>125</v>
      </c>
      <c r="B29" s="64" t="s">
        <v>126</v>
      </c>
      <c r="C29" s="11">
        <v>60000</v>
      </c>
      <c r="D29" s="11"/>
      <c r="E29" s="11">
        <v>60000</v>
      </c>
    </row>
    <row r="30" spans="1:5" s="44" customFormat="1" ht="20.100000000000001" customHeight="1">
      <c r="A30" s="13" t="s">
        <v>127</v>
      </c>
      <c r="B30" s="63" t="s">
        <v>128</v>
      </c>
      <c r="C30" s="11">
        <v>149280</v>
      </c>
      <c r="D30" s="11"/>
      <c r="E30" s="11">
        <v>149280</v>
      </c>
    </row>
    <row r="31" spans="1:5" s="44" customFormat="1" ht="20.100000000000001" customHeight="1">
      <c r="A31" s="13" t="s">
        <v>129</v>
      </c>
      <c r="B31" s="63" t="s">
        <v>130</v>
      </c>
      <c r="C31" s="11">
        <v>88379.12</v>
      </c>
      <c r="D31" s="11"/>
      <c r="E31" s="11">
        <v>88379.12</v>
      </c>
    </row>
    <row r="32" spans="1:5" s="44" customFormat="1" ht="20.100000000000001" customHeight="1">
      <c r="A32" s="13" t="s">
        <v>131</v>
      </c>
      <c r="B32" s="63" t="s">
        <v>132</v>
      </c>
      <c r="C32" s="11">
        <v>208153.7</v>
      </c>
      <c r="D32" s="11"/>
      <c r="E32" s="11">
        <v>208153.7</v>
      </c>
    </row>
    <row r="33" spans="1:5" s="44" customFormat="1" ht="20.100000000000001" customHeight="1">
      <c r="A33" s="13" t="s">
        <v>133</v>
      </c>
      <c r="B33" s="63" t="s">
        <v>134</v>
      </c>
      <c r="C33" s="11">
        <v>223080</v>
      </c>
      <c r="D33" s="11"/>
      <c r="E33" s="11">
        <v>223080</v>
      </c>
    </row>
    <row r="34" spans="1:5" s="44" customFormat="1" ht="20.100000000000001" customHeight="1">
      <c r="A34" s="13" t="s">
        <v>135</v>
      </c>
      <c r="B34" s="60" t="s">
        <v>136</v>
      </c>
      <c r="C34" s="11">
        <f>SUM(C35:C37)</f>
        <v>1984040</v>
      </c>
      <c r="D34" s="11">
        <f>SUM(D35:D37)</f>
        <v>1984040</v>
      </c>
      <c r="E34" s="11"/>
    </row>
    <row r="35" spans="1:5" s="44" customFormat="1" ht="20.100000000000001" customHeight="1">
      <c r="A35" s="15" t="s">
        <v>137</v>
      </c>
      <c r="B35" s="62" t="s">
        <v>138</v>
      </c>
      <c r="C35" s="11">
        <v>575146</v>
      </c>
      <c r="D35" s="11">
        <v>575146</v>
      </c>
      <c r="E35" s="11"/>
    </row>
    <row r="36" spans="1:5" s="44" customFormat="1" ht="20.100000000000001" customHeight="1">
      <c r="A36" s="13" t="s">
        <v>139</v>
      </c>
      <c r="B36" s="63" t="s">
        <v>140</v>
      </c>
      <c r="C36" s="61">
        <v>1313800</v>
      </c>
      <c r="D36" s="61">
        <v>1313800</v>
      </c>
      <c r="E36" s="11"/>
    </row>
    <row r="37" spans="1:5" s="44" customFormat="1" ht="20.100000000000001" customHeight="1">
      <c r="A37" s="65" t="s">
        <v>141</v>
      </c>
      <c r="B37" s="66" t="s">
        <v>142</v>
      </c>
      <c r="C37" s="67">
        <v>95094</v>
      </c>
      <c r="D37" s="67">
        <v>95094</v>
      </c>
      <c r="E37" s="67"/>
    </row>
    <row r="38" spans="1:5" ht="20.100000000000001" customHeight="1">
      <c r="A38" s="68" t="s">
        <v>26</v>
      </c>
    </row>
  </sheetData>
  <mergeCells count="4">
    <mergeCell ref="A1:B1"/>
    <mergeCell ref="A2:E2"/>
    <mergeCell ref="A6:B6"/>
    <mergeCell ref="C6:E6"/>
  </mergeCells>
  <phoneticPr fontId="1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15" sqref="F15"/>
    </sheetView>
  </sheetViews>
  <sheetFormatPr defaultColWidth="6.88671875" defaultRowHeight="12.75" customHeight="1"/>
  <cols>
    <col min="1" max="12" width="11.6640625" style="2" customWidth="1"/>
    <col min="13" max="16384" width="6.88671875" style="2"/>
  </cols>
  <sheetData>
    <row r="1" spans="1:12" s="1" customFormat="1" ht="24" customHeight="1">
      <c r="A1" s="90" t="s">
        <v>143</v>
      </c>
      <c r="B1" s="90"/>
    </row>
    <row r="2" spans="1:12" ht="28.5" customHeight="1">
      <c r="A2" s="95" t="s">
        <v>144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0.10000000000000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5" t="s">
        <v>145</v>
      </c>
    </row>
    <row r="4" spans="1:12" ht="20.100000000000001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7" t="s">
        <v>3</v>
      </c>
    </row>
    <row r="5" spans="1:12" ht="20.100000000000001" customHeight="1">
      <c r="A5" s="91" t="s">
        <v>31</v>
      </c>
      <c r="B5" s="91"/>
      <c r="C5" s="91"/>
      <c r="D5" s="91"/>
      <c r="E5" s="91"/>
      <c r="F5" s="96"/>
      <c r="G5" s="91" t="s">
        <v>32</v>
      </c>
      <c r="H5" s="91"/>
      <c r="I5" s="91"/>
      <c r="J5" s="91"/>
      <c r="K5" s="91"/>
      <c r="L5" s="91"/>
    </row>
    <row r="6" spans="1:12" ht="24" customHeight="1">
      <c r="A6" s="97" t="s">
        <v>8</v>
      </c>
      <c r="B6" s="100" t="s">
        <v>146</v>
      </c>
      <c r="C6" s="97" t="s">
        <v>147</v>
      </c>
      <c r="D6" s="97"/>
      <c r="E6" s="97"/>
      <c r="F6" s="102" t="s">
        <v>148</v>
      </c>
      <c r="G6" s="103" t="s">
        <v>8</v>
      </c>
      <c r="H6" s="105" t="s">
        <v>146</v>
      </c>
      <c r="I6" s="97" t="s">
        <v>147</v>
      </c>
      <c r="J6" s="97"/>
      <c r="K6" s="98"/>
      <c r="L6" s="97" t="s">
        <v>148</v>
      </c>
    </row>
    <row r="7" spans="1:12" ht="36.75" customHeight="1">
      <c r="A7" s="99"/>
      <c r="B7" s="101"/>
      <c r="C7" s="46" t="s">
        <v>35</v>
      </c>
      <c r="D7" s="47" t="s">
        <v>149</v>
      </c>
      <c r="E7" s="47" t="s">
        <v>150</v>
      </c>
      <c r="F7" s="99"/>
      <c r="G7" s="104"/>
      <c r="H7" s="101"/>
      <c r="I7" s="51" t="s">
        <v>35</v>
      </c>
      <c r="J7" s="47" t="s">
        <v>149</v>
      </c>
      <c r="K7" s="52" t="s">
        <v>150</v>
      </c>
      <c r="L7" s="99"/>
    </row>
    <row r="8" spans="1:12" ht="20.100000000000001" customHeight="1">
      <c r="A8" s="48">
        <v>153000</v>
      </c>
      <c r="B8" s="48"/>
      <c r="C8" s="48">
        <v>60000</v>
      </c>
      <c r="D8" s="48"/>
      <c r="E8" s="48">
        <v>60000</v>
      </c>
      <c r="F8" s="49">
        <v>93000</v>
      </c>
      <c r="G8" s="50">
        <v>153000</v>
      </c>
      <c r="H8" s="11"/>
      <c r="I8" s="53">
        <v>60000</v>
      </c>
      <c r="J8" s="54"/>
      <c r="K8" s="50">
        <v>60000</v>
      </c>
      <c r="L8" s="11">
        <v>93000</v>
      </c>
    </row>
    <row r="9" spans="1:12" ht="22.5" customHeight="1"/>
  </sheetData>
  <mergeCells count="12">
    <mergeCell ref="A1:B1"/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7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2" sqref="B12"/>
    </sheetView>
  </sheetViews>
  <sheetFormatPr defaultColWidth="16" defaultRowHeight="14.4"/>
  <cols>
    <col min="1" max="1" width="12.77734375" style="28"/>
    <col min="2" max="2" width="59" style="28"/>
    <col min="3" max="3" width="11.6640625" style="28"/>
    <col min="4" max="4" width="9" style="28"/>
    <col min="5" max="5" width="12.109375" style="28"/>
    <col min="6" max="16384" width="16" style="28"/>
  </cols>
  <sheetData>
    <row r="1" spans="1:5" s="1" customFormat="1" ht="24" customHeight="1">
      <c r="A1" s="90" t="s">
        <v>151</v>
      </c>
      <c r="B1" s="90"/>
    </row>
    <row r="2" spans="1:5" ht="22.2">
      <c r="A2" s="106" t="s">
        <v>152</v>
      </c>
      <c r="B2" s="106"/>
      <c r="C2" s="106"/>
      <c r="D2" s="106"/>
      <c r="E2" s="106"/>
    </row>
    <row r="3" spans="1:5" ht="19.5" customHeight="1">
      <c r="A3" s="39"/>
      <c r="B3" s="39"/>
      <c r="C3" s="39"/>
      <c r="D3" s="39"/>
      <c r="E3" s="5" t="s">
        <v>153</v>
      </c>
    </row>
    <row r="4" spans="1:5" ht="18.75" customHeight="1">
      <c r="E4" s="30" t="s">
        <v>3</v>
      </c>
    </row>
    <row r="5" spans="1:5">
      <c r="A5" s="89" t="s">
        <v>33</v>
      </c>
      <c r="B5" s="89" t="s">
        <v>34</v>
      </c>
      <c r="C5" s="89" t="s">
        <v>154</v>
      </c>
      <c r="D5" s="89"/>
      <c r="E5" s="89"/>
    </row>
    <row r="6" spans="1:5">
      <c r="A6" s="89"/>
      <c r="B6" s="89"/>
      <c r="C6" s="40" t="s">
        <v>8</v>
      </c>
      <c r="D6" s="40" t="s">
        <v>36</v>
      </c>
      <c r="E6" s="40" t="s">
        <v>37</v>
      </c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>
      <c r="A9" s="40"/>
      <c r="B9" s="40"/>
      <c r="C9" s="40"/>
      <c r="D9" s="40"/>
      <c r="E9" s="40"/>
    </row>
    <row r="10" spans="1:5">
      <c r="A10" s="40"/>
      <c r="B10" s="40"/>
      <c r="C10" s="40"/>
      <c r="D10" s="40"/>
      <c r="E10" s="40"/>
    </row>
    <row r="11" spans="1:5">
      <c r="A11" s="40"/>
      <c r="B11" s="40"/>
      <c r="C11" s="40"/>
      <c r="D11" s="40"/>
      <c r="E11" s="40"/>
    </row>
    <row r="12" spans="1:5">
      <c r="A12" s="40"/>
      <c r="B12" s="40"/>
      <c r="C12" s="40"/>
      <c r="D12" s="40"/>
      <c r="E12" s="40"/>
    </row>
    <row r="13" spans="1:5">
      <c r="A13" s="40"/>
      <c r="B13" s="40"/>
      <c r="C13" s="40"/>
      <c r="D13" s="40"/>
      <c r="E13" s="40"/>
    </row>
    <row r="14" spans="1:5">
      <c r="A14" s="34"/>
      <c r="B14" s="41"/>
      <c r="C14" s="34"/>
      <c r="D14" s="34"/>
      <c r="E14" s="34"/>
    </row>
    <row r="15" spans="1:5">
      <c r="A15" s="38" t="s">
        <v>155</v>
      </c>
      <c r="B15" s="42"/>
      <c r="C15" s="42"/>
      <c r="D15" s="42"/>
      <c r="E15" s="42"/>
    </row>
  </sheetData>
  <mergeCells count="5">
    <mergeCell ref="A1:B1"/>
    <mergeCell ref="A2:E2"/>
    <mergeCell ref="C5:E5"/>
    <mergeCell ref="A5:A6"/>
    <mergeCell ref="B5:B6"/>
  </mergeCells>
  <phoneticPr fontId="17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18" sqref="F18"/>
    </sheetView>
  </sheetViews>
  <sheetFormatPr defaultColWidth="9" defaultRowHeight="14.4"/>
  <cols>
    <col min="1" max="1" width="33.6640625" style="28" customWidth="1"/>
    <col min="2" max="2" width="16.33203125" style="28" customWidth="1"/>
    <col min="3" max="3" width="31.21875" style="28" customWidth="1"/>
    <col min="4" max="4" width="14.6640625" style="28" customWidth="1"/>
    <col min="5" max="16384" width="9" style="28"/>
  </cols>
  <sheetData>
    <row r="1" spans="1:4" s="1" customFormat="1" ht="24" customHeight="1">
      <c r="A1" s="90" t="s">
        <v>156</v>
      </c>
      <c r="B1" s="90"/>
    </row>
    <row r="2" spans="1:4" ht="22.2">
      <c r="A2" s="106" t="s">
        <v>157</v>
      </c>
      <c r="B2" s="106"/>
      <c r="C2" s="106"/>
      <c r="D2" s="106"/>
    </row>
    <row r="3" spans="1:4" ht="14.25" customHeight="1">
      <c r="A3" s="29"/>
      <c r="B3" s="29"/>
      <c r="C3" s="29"/>
      <c r="D3" s="29"/>
    </row>
    <row r="4" spans="1:4" ht="15.6">
      <c r="D4" s="5" t="s">
        <v>158</v>
      </c>
    </row>
    <row r="5" spans="1:4" ht="15" customHeight="1">
      <c r="D5" s="30" t="s">
        <v>3</v>
      </c>
    </row>
    <row r="6" spans="1:4" ht="20.25" customHeight="1">
      <c r="A6" s="107" t="s">
        <v>4</v>
      </c>
      <c r="B6" s="107"/>
      <c r="C6" s="107" t="s">
        <v>5</v>
      </c>
      <c r="D6" s="107"/>
    </row>
    <row r="7" spans="1:4" ht="20.25" customHeight="1">
      <c r="A7" s="31" t="s">
        <v>6</v>
      </c>
      <c r="B7" s="31" t="s">
        <v>7</v>
      </c>
      <c r="C7" s="31" t="s">
        <v>6</v>
      </c>
      <c r="D7" s="31" t="s">
        <v>7</v>
      </c>
    </row>
    <row r="8" spans="1:4" ht="20.25" customHeight="1">
      <c r="A8" s="32" t="s">
        <v>183</v>
      </c>
      <c r="B8" s="33">
        <f>D19</f>
        <v>14985421.699999999</v>
      </c>
      <c r="C8" s="34" t="s">
        <v>15</v>
      </c>
      <c r="D8" s="35">
        <v>12135325.18</v>
      </c>
    </row>
    <row r="9" spans="1:4" ht="20.25" customHeight="1">
      <c r="A9" s="32" t="s">
        <v>159</v>
      </c>
      <c r="B9" s="33"/>
      <c r="C9" s="34" t="s">
        <v>17</v>
      </c>
      <c r="D9" s="35">
        <v>1654829.44</v>
      </c>
    </row>
    <row r="10" spans="1:4" ht="20.25" customHeight="1">
      <c r="A10" s="32" t="s">
        <v>160</v>
      </c>
      <c r="B10" s="33"/>
      <c r="C10" s="34" t="s">
        <v>19</v>
      </c>
      <c r="D10" s="36">
        <v>560816.99</v>
      </c>
    </row>
    <row r="11" spans="1:4" ht="20.25" customHeight="1">
      <c r="A11" s="32" t="s">
        <v>161</v>
      </c>
      <c r="B11" s="33"/>
      <c r="C11" s="34" t="s">
        <v>20</v>
      </c>
      <c r="D11" s="35">
        <v>302029.46999999997</v>
      </c>
    </row>
    <row r="12" spans="1:4" ht="20.25" customHeight="1">
      <c r="A12" s="32" t="s">
        <v>162</v>
      </c>
      <c r="B12" s="33"/>
      <c r="C12" s="34" t="s">
        <v>22</v>
      </c>
      <c r="D12" s="36">
        <v>332420.62</v>
      </c>
    </row>
    <row r="13" spans="1:4" ht="20.25" customHeight="1">
      <c r="A13" s="32" t="s">
        <v>163</v>
      </c>
      <c r="B13" s="33"/>
      <c r="C13" s="33"/>
      <c r="D13" s="36"/>
    </row>
    <row r="14" spans="1:4" ht="20.25" customHeight="1">
      <c r="A14" s="32"/>
      <c r="B14" s="33"/>
      <c r="C14" s="33"/>
      <c r="D14" s="33"/>
    </row>
    <row r="15" spans="1:4" ht="20.25" customHeight="1">
      <c r="A15" s="32"/>
      <c r="B15" s="33"/>
      <c r="C15" s="33"/>
      <c r="D15" s="33"/>
    </row>
    <row r="16" spans="1:4" ht="20.25" customHeight="1">
      <c r="A16" s="31" t="s">
        <v>164</v>
      </c>
      <c r="B16" s="33">
        <v>14985421.699999999</v>
      </c>
      <c r="C16" s="37" t="s">
        <v>165</v>
      </c>
      <c r="D16" s="33">
        <f>SUM(D5:D10)</f>
        <v>14350971.609999999</v>
      </c>
    </row>
    <row r="17" spans="1:4" ht="20.25" customHeight="1">
      <c r="A17" s="32" t="s">
        <v>166</v>
      </c>
      <c r="B17" s="33"/>
      <c r="C17" s="33" t="s">
        <v>167</v>
      </c>
      <c r="D17" s="33"/>
    </row>
    <row r="18" spans="1:4" ht="20.25" customHeight="1">
      <c r="A18" s="32" t="s">
        <v>168</v>
      </c>
      <c r="B18" s="33"/>
      <c r="C18" s="33"/>
      <c r="D18" s="33"/>
    </row>
    <row r="19" spans="1:4" ht="20.25" customHeight="1">
      <c r="A19" s="31" t="s">
        <v>24</v>
      </c>
      <c r="B19" s="33">
        <f>B8</f>
        <v>14985421.699999999</v>
      </c>
      <c r="C19" s="37" t="s">
        <v>25</v>
      </c>
      <c r="D19" s="33">
        <f>SUM(D8:D13)</f>
        <v>14985421.699999999</v>
      </c>
    </row>
    <row r="20" spans="1:4" ht="21.75" customHeight="1">
      <c r="A20" s="38" t="s">
        <v>169</v>
      </c>
    </row>
  </sheetData>
  <mergeCells count="4">
    <mergeCell ref="A1:B1"/>
    <mergeCell ref="A2:D2"/>
    <mergeCell ref="A6:B6"/>
    <mergeCell ref="C6:D6"/>
  </mergeCells>
  <phoneticPr fontId="17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workbookViewId="0">
      <selection activeCell="E13" sqref="E13"/>
    </sheetView>
  </sheetViews>
  <sheetFormatPr defaultColWidth="6.88671875" defaultRowHeight="12.75" customHeight="1"/>
  <cols>
    <col min="1" max="1" width="14.44140625" style="2" customWidth="1"/>
    <col min="2" max="2" width="44.6640625" style="2" customWidth="1"/>
    <col min="3" max="3" width="14.88671875" style="2" customWidth="1"/>
    <col min="4" max="4" width="12.6640625" style="2" customWidth="1"/>
    <col min="5" max="5" width="14.6640625" style="2" customWidth="1"/>
    <col min="6" max="12" width="12.6640625" style="2" customWidth="1"/>
    <col min="13" max="16384" width="6.88671875" style="2"/>
  </cols>
  <sheetData>
    <row r="1" spans="1:12" s="1" customFormat="1" ht="24" customHeight="1">
      <c r="A1" s="90" t="s">
        <v>170</v>
      </c>
      <c r="B1" s="90"/>
    </row>
    <row r="2" spans="1:12" ht="27" customHeight="1">
      <c r="A2" s="108" t="s">
        <v>171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20.10000000000000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5" t="s">
        <v>172</v>
      </c>
    </row>
    <row r="4" spans="1:12" ht="22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7" t="s">
        <v>3</v>
      </c>
    </row>
    <row r="5" spans="1:12" ht="20.100000000000001" customHeight="1">
      <c r="A5" s="91" t="s">
        <v>173</v>
      </c>
      <c r="B5" s="91"/>
      <c r="C5" s="109" t="s">
        <v>8</v>
      </c>
      <c r="D5" s="109" t="s">
        <v>168</v>
      </c>
      <c r="E5" s="109" t="s">
        <v>174</v>
      </c>
      <c r="F5" s="109" t="s">
        <v>159</v>
      </c>
      <c r="G5" s="109" t="s">
        <v>160</v>
      </c>
      <c r="H5" s="91" t="s">
        <v>161</v>
      </c>
      <c r="I5" s="91"/>
      <c r="J5" s="109" t="s">
        <v>162</v>
      </c>
      <c r="K5" s="109" t="s">
        <v>163</v>
      </c>
      <c r="L5" s="105" t="s">
        <v>166</v>
      </c>
    </row>
    <row r="6" spans="1:12" ht="28.5" customHeight="1">
      <c r="A6" s="25" t="s">
        <v>33</v>
      </c>
      <c r="B6" s="25" t="s">
        <v>34</v>
      </c>
      <c r="C6" s="109"/>
      <c r="D6" s="109"/>
      <c r="E6" s="109"/>
      <c r="F6" s="101"/>
      <c r="G6" s="101"/>
      <c r="H6" s="26" t="s">
        <v>175</v>
      </c>
      <c r="I6" s="26" t="s">
        <v>176</v>
      </c>
      <c r="J6" s="101"/>
      <c r="K6" s="101"/>
      <c r="L6" s="101"/>
    </row>
    <row r="7" spans="1:12" ht="20.100000000000001" customHeight="1">
      <c r="A7" s="9"/>
      <c r="B7" s="10" t="s">
        <v>8</v>
      </c>
      <c r="C7" s="67">
        <f t="shared" ref="C7:C10" si="0">C8</f>
        <v>14985421.699999999</v>
      </c>
      <c r="D7" s="67"/>
      <c r="E7" s="67">
        <f t="shared" ref="E7:E10" si="1">E8</f>
        <v>14985421.699999999</v>
      </c>
      <c r="F7" s="11"/>
      <c r="G7" s="11"/>
      <c r="H7" s="11"/>
      <c r="I7" s="11"/>
      <c r="J7" s="11"/>
      <c r="K7" s="11"/>
      <c r="L7" s="11">
        <v>0</v>
      </c>
    </row>
    <row r="8" spans="1:12" ht="20.100000000000001" customHeight="1">
      <c r="A8" s="9" t="s">
        <v>38</v>
      </c>
      <c r="B8" s="10" t="s">
        <v>39</v>
      </c>
      <c r="C8" s="12">
        <f>C9+C14+C20+C24+C27+C12</f>
        <v>14985421.699999999</v>
      </c>
      <c r="D8" s="11"/>
      <c r="E8" s="12">
        <f>E9+E14+E20+E24+E27+E12</f>
        <v>14985421.699999999</v>
      </c>
      <c r="F8" s="11"/>
      <c r="G8" s="11"/>
      <c r="H8" s="11"/>
      <c r="I8" s="11"/>
      <c r="J8" s="11"/>
      <c r="K8" s="11"/>
      <c r="L8" s="11">
        <v>0</v>
      </c>
    </row>
    <row r="9" spans="1:12" ht="20.100000000000001" customHeight="1">
      <c r="A9" s="13" t="s">
        <v>40</v>
      </c>
      <c r="B9" s="14" t="s">
        <v>15</v>
      </c>
      <c r="C9" s="12">
        <f t="shared" si="0"/>
        <v>6280325.1799999997</v>
      </c>
      <c r="D9" s="11"/>
      <c r="E9" s="12">
        <f t="shared" si="1"/>
        <v>6280325.1799999997</v>
      </c>
      <c r="F9" s="11"/>
      <c r="G9" s="11"/>
      <c r="H9" s="11"/>
      <c r="I9" s="11"/>
      <c r="J9" s="11"/>
      <c r="K9" s="11"/>
      <c r="L9" s="11">
        <v>0</v>
      </c>
    </row>
    <row r="10" spans="1:12" ht="20.100000000000001" customHeight="1">
      <c r="A10" s="15" t="s">
        <v>41</v>
      </c>
      <c r="B10" s="16" t="s">
        <v>42</v>
      </c>
      <c r="C10" s="12">
        <f t="shared" si="0"/>
        <v>6280325.1799999997</v>
      </c>
      <c r="D10" s="11"/>
      <c r="E10" s="12">
        <f t="shared" si="1"/>
        <v>6280325.1799999997</v>
      </c>
      <c r="F10" s="11"/>
      <c r="G10" s="11"/>
      <c r="H10" s="11"/>
      <c r="I10" s="11"/>
      <c r="J10" s="11"/>
      <c r="K10" s="11"/>
      <c r="L10" s="11">
        <v>0</v>
      </c>
    </row>
    <row r="11" spans="1:12" ht="20.100000000000001" customHeight="1">
      <c r="A11" s="17" t="s">
        <v>43</v>
      </c>
      <c r="B11" s="14" t="s">
        <v>44</v>
      </c>
      <c r="C11" s="12">
        <v>6280325.1799999997</v>
      </c>
      <c r="D11" s="11"/>
      <c r="E11" s="12">
        <v>6280325.1799999997</v>
      </c>
      <c r="F11" s="11"/>
      <c r="G11" s="11"/>
      <c r="H11" s="11"/>
      <c r="I11" s="11"/>
      <c r="J11" s="11"/>
      <c r="K11" s="11"/>
      <c r="L11" s="11">
        <v>0</v>
      </c>
    </row>
    <row r="12" spans="1:12" ht="20.100000000000001" customHeight="1">
      <c r="A12" s="15" t="s">
        <v>45</v>
      </c>
      <c r="B12" s="14" t="s">
        <v>46</v>
      </c>
      <c r="C12" s="12">
        <f>C13</f>
        <v>5855000</v>
      </c>
      <c r="D12" s="11"/>
      <c r="E12" s="12">
        <f>E13</f>
        <v>5855000</v>
      </c>
      <c r="F12" s="11"/>
      <c r="G12" s="11"/>
      <c r="H12" s="11"/>
      <c r="I12" s="11"/>
      <c r="J12" s="11"/>
      <c r="K12" s="11"/>
      <c r="L12" s="11">
        <v>0</v>
      </c>
    </row>
    <row r="13" spans="1:12" ht="20.100000000000001" customHeight="1">
      <c r="A13" s="17" t="s">
        <v>47</v>
      </c>
      <c r="B13" s="14" t="s">
        <v>48</v>
      </c>
      <c r="C13" s="12">
        <v>5855000</v>
      </c>
      <c r="D13" s="11"/>
      <c r="E13" s="12">
        <v>5855000</v>
      </c>
      <c r="F13" s="11"/>
      <c r="G13" s="11"/>
      <c r="H13" s="11"/>
      <c r="I13" s="11"/>
      <c r="J13" s="11"/>
      <c r="K13" s="11"/>
      <c r="L13" s="11">
        <v>0</v>
      </c>
    </row>
    <row r="14" spans="1:12" ht="20.100000000000001" customHeight="1">
      <c r="A14" s="13" t="s">
        <v>49</v>
      </c>
      <c r="B14" s="18" t="s">
        <v>17</v>
      </c>
      <c r="C14" s="12">
        <f>C15</f>
        <v>1654829.44</v>
      </c>
      <c r="D14" s="11"/>
      <c r="E14" s="12">
        <f>E15</f>
        <v>1654829.44</v>
      </c>
      <c r="F14" s="11"/>
      <c r="G14" s="11"/>
      <c r="H14" s="11"/>
      <c r="I14" s="11"/>
      <c r="J14" s="11"/>
      <c r="K14" s="11"/>
      <c r="L14" s="11">
        <v>0</v>
      </c>
    </row>
    <row r="15" spans="1:12" ht="20.100000000000001" customHeight="1">
      <c r="A15" s="13" t="s">
        <v>50</v>
      </c>
      <c r="B15" s="19" t="s">
        <v>51</v>
      </c>
      <c r="C15" s="12">
        <f>SUM(C16:C19)</f>
        <v>1654829.44</v>
      </c>
      <c r="D15" s="11"/>
      <c r="E15" s="12">
        <f>SUM(E16:E19)</f>
        <v>1654829.44</v>
      </c>
      <c r="F15" s="11"/>
      <c r="G15" s="11"/>
      <c r="H15" s="11"/>
      <c r="I15" s="11"/>
      <c r="J15" s="11"/>
      <c r="K15" s="11"/>
      <c r="L15" s="11">
        <v>0</v>
      </c>
    </row>
    <row r="16" spans="1:12" ht="20.100000000000001" customHeight="1">
      <c r="A16" s="13" t="s">
        <v>52</v>
      </c>
      <c r="B16" s="20" t="s">
        <v>53</v>
      </c>
      <c r="C16" s="12">
        <v>201352.98</v>
      </c>
      <c r="D16" s="11"/>
      <c r="E16" s="12">
        <v>201352.98</v>
      </c>
      <c r="F16" s="11"/>
      <c r="G16" s="11"/>
      <c r="H16" s="11"/>
      <c r="I16" s="11"/>
      <c r="J16" s="11"/>
      <c r="K16" s="11"/>
      <c r="L16" s="11">
        <v>0</v>
      </c>
    </row>
    <row r="17" spans="1:12" ht="20.100000000000001" customHeight="1">
      <c r="A17" s="13" t="s">
        <v>54</v>
      </c>
      <c r="B17" s="20" t="s">
        <v>55</v>
      </c>
      <c r="C17" s="12">
        <v>503382.46</v>
      </c>
      <c r="D17" s="11"/>
      <c r="E17" s="12">
        <v>503382.46</v>
      </c>
      <c r="F17" s="11"/>
      <c r="G17" s="11"/>
      <c r="H17" s="11"/>
      <c r="I17" s="11"/>
      <c r="J17" s="11"/>
      <c r="K17" s="11"/>
      <c r="L17" s="11">
        <v>0</v>
      </c>
    </row>
    <row r="18" spans="1:12" ht="20.100000000000001" customHeight="1">
      <c r="A18" s="17" t="s">
        <v>56</v>
      </c>
      <c r="B18" s="20" t="s">
        <v>57</v>
      </c>
      <c r="C18" s="12">
        <v>95094</v>
      </c>
      <c r="D18" s="11"/>
      <c r="E18" s="12">
        <v>95094</v>
      </c>
      <c r="F18" s="11"/>
      <c r="G18" s="11"/>
      <c r="H18" s="11"/>
      <c r="I18" s="11"/>
      <c r="J18" s="11"/>
      <c r="K18" s="11"/>
      <c r="L18" s="11">
        <v>0</v>
      </c>
    </row>
    <row r="19" spans="1:12" ht="20.100000000000001" customHeight="1">
      <c r="A19" s="13" t="s">
        <v>58</v>
      </c>
      <c r="B19" s="20" t="s">
        <v>59</v>
      </c>
      <c r="C19" s="12">
        <v>855000</v>
      </c>
      <c r="D19" s="11"/>
      <c r="E19" s="12">
        <v>855000</v>
      </c>
      <c r="F19" s="11"/>
      <c r="G19" s="11"/>
      <c r="H19" s="11"/>
      <c r="I19" s="11"/>
      <c r="J19" s="11"/>
      <c r="K19" s="11"/>
      <c r="L19" s="11">
        <v>0</v>
      </c>
    </row>
    <row r="20" spans="1:12" ht="20.100000000000001" customHeight="1">
      <c r="A20" s="13" t="s">
        <v>60</v>
      </c>
      <c r="B20" s="18" t="s">
        <v>19</v>
      </c>
      <c r="C20" s="12">
        <f t="shared" ref="C20:C25" si="2">C21</f>
        <v>560816.99</v>
      </c>
      <c r="D20" s="11"/>
      <c r="E20" s="12">
        <f t="shared" ref="E20:E25" si="3">E21</f>
        <v>560816.99</v>
      </c>
      <c r="F20" s="11"/>
      <c r="G20" s="11"/>
      <c r="H20" s="11"/>
      <c r="I20" s="11"/>
      <c r="J20" s="11"/>
      <c r="K20" s="11"/>
      <c r="L20" s="11">
        <v>0</v>
      </c>
    </row>
    <row r="21" spans="1:12" ht="20.100000000000001" customHeight="1">
      <c r="A21" s="13" t="s">
        <v>61</v>
      </c>
      <c r="B21" s="19" t="s">
        <v>62</v>
      </c>
      <c r="C21" s="12">
        <f>C22+C23</f>
        <v>560816.99</v>
      </c>
      <c r="D21" s="11"/>
      <c r="E21" s="12">
        <f>E22+E23</f>
        <v>560816.99</v>
      </c>
      <c r="F21" s="11"/>
      <c r="G21" s="11"/>
      <c r="H21" s="11"/>
      <c r="I21" s="11"/>
      <c r="J21" s="11"/>
      <c r="K21" s="11"/>
      <c r="L21" s="11">
        <v>0</v>
      </c>
    </row>
    <row r="22" spans="1:12" ht="20.100000000000001" customHeight="1">
      <c r="A22" s="13" t="s">
        <v>63</v>
      </c>
      <c r="B22" s="20" t="s">
        <v>64</v>
      </c>
      <c r="C22" s="12">
        <v>548570.13</v>
      </c>
      <c r="D22" s="11"/>
      <c r="E22" s="12">
        <v>548570.13</v>
      </c>
      <c r="F22" s="11"/>
      <c r="G22" s="11"/>
      <c r="H22" s="11"/>
      <c r="I22" s="11"/>
      <c r="J22" s="11"/>
      <c r="K22" s="11"/>
      <c r="L22" s="11">
        <v>0</v>
      </c>
    </row>
    <row r="23" spans="1:12" ht="20.100000000000001" customHeight="1">
      <c r="A23" s="17" t="s">
        <v>65</v>
      </c>
      <c r="B23" s="20" t="s">
        <v>66</v>
      </c>
      <c r="C23" s="12">
        <v>12246.86</v>
      </c>
      <c r="D23" s="11"/>
      <c r="E23" s="12">
        <v>12246.86</v>
      </c>
      <c r="F23" s="11"/>
      <c r="G23" s="11"/>
      <c r="H23" s="11"/>
      <c r="I23" s="11"/>
      <c r="J23" s="11"/>
      <c r="K23" s="11"/>
      <c r="L23" s="11">
        <v>0</v>
      </c>
    </row>
    <row r="24" spans="1:12" ht="20.100000000000001" customHeight="1">
      <c r="A24" s="13" t="s">
        <v>67</v>
      </c>
      <c r="B24" s="18" t="s">
        <v>20</v>
      </c>
      <c r="C24" s="12">
        <f t="shared" si="2"/>
        <v>302029.46999999997</v>
      </c>
      <c r="D24" s="11"/>
      <c r="E24" s="12">
        <f t="shared" si="3"/>
        <v>302029.46999999997</v>
      </c>
      <c r="F24" s="11"/>
      <c r="G24" s="11"/>
      <c r="H24" s="11"/>
      <c r="I24" s="11"/>
      <c r="J24" s="11"/>
      <c r="K24" s="11"/>
      <c r="L24" s="11">
        <v>0</v>
      </c>
    </row>
    <row r="25" spans="1:12" ht="20.100000000000001" customHeight="1">
      <c r="A25" s="13" t="s">
        <v>68</v>
      </c>
      <c r="B25" s="19" t="s">
        <v>69</v>
      </c>
      <c r="C25" s="12">
        <f t="shared" si="2"/>
        <v>302029.46999999997</v>
      </c>
      <c r="D25" s="11"/>
      <c r="E25" s="12">
        <f t="shared" si="3"/>
        <v>302029.46999999997</v>
      </c>
      <c r="F25" s="11"/>
      <c r="G25" s="11"/>
      <c r="H25" s="11"/>
      <c r="I25" s="11"/>
      <c r="J25" s="11"/>
      <c r="K25" s="11"/>
      <c r="L25" s="11">
        <v>0</v>
      </c>
    </row>
    <row r="26" spans="1:12" ht="20.100000000000001" customHeight="1">
      <c r="A26" s="13" t="s">
        <v>70</v>
      </c>
      <c r="B26" s="20" t="s">
        <v>71</v>
      </c>
      <c r="C26" s="12">
        <v>302029.46999999997</v>
      </c>
      <c r="D26" s="11"/>
      <c r="E26" s="12">
        <v>302029.46999999997</v>
      </c>
      <c r="F26" s="11"/>
      <c r="G26" s="11"/>
      <c r="H26" s="11"/>
      <c r="I26" s="11"/>
      <c r="J26" s="11"/>
      <c r="K26" s="11"/>
      <c r="L26" s="11">
        <v>0</v>
      </c>
    </row>
    <row r="27" spans="1:12" ht="20.100000000000001" customHeight="1">
      <c r="A27" s="13" t="s">
        <v>72</v>
      </c>
      <c r="B27" s="14" t="s">
        <v>22</v>
      </c>
      <c r="C27" s="12">
        <v>332420.62</v>
      </c>
      <c r="D27" s="11"/>
      <c r="E27" s="12">
        <v>332420.62</v>
      </c>
      <c r="F27" s="11"/>
      <c r="G27" s="11"/>
      <c r="H27" s="11"/>
      <c r="I27" s="11"/>
      <c r="J27" s="11"/>
      <c r="K27" s="11"/>
      <c r="L27" s="11">
        <v>0</v>
      </c>
    </row>
    <row r="28" spans="1:12" ht="20.100000000000001" customHeight="1">
      <c r="A28" s="13" t="s">
        <v>73</v>
      </c>
      <c r="B28" s="16" t="s">
        <v>74</v>
      </c>
      <c r="C28" s="12">
        <v>332420.62</v>
      </c>
      <c r="D28" s="11"/>
      <c r="E28" s="12">
        <v>332420.62</v>
      </c>
      <c r="F28" s="11"/>
      <c r="G28" s="11"/>
      <c r="H28" s="11"/>
      <c r="I28" s="11"/>
      <c r="J28" s="11"/>
      <c r="K28" s="11"/>
      <c r="L28" s="11">
        <v>0</v>
      </c>
    </row>
    <row r="29" spans="1:12" ht="20.100000000000001" customHeight="1">
      <c r="A29" s="15" t="s">
        <v>75</v>
      </c>
      <c r="B29" s="21" t="s">
        <v>76</v>
      </c>
      <c r="C29" s="12">
        <v>332420.62</v>
      </c>
      <c r="D29" s="11"/>
      <c r="E29" s="12">
        <v>332420.62</v>
      </c>
      <c r="F29" s="11"/>
      <c r="G29" s="11"/>
      <c r="H29" s="11"/>
      <c r="I29" s="11"/>
      <c r="J29" s="11"/>
      <c r="K29" s="11"/>
      <c r="L29" s="11">
        <v>0</v>
      </c>
    </row>
  </sheetData>
  <mergeCells count="12">
    <mergeCell ref="A1:B1"/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17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Zeros="0" topLeftCell="A16" workbookViewId="0">
      <selection activeCell="F11" sqref="F11"/>
    </sheetView>
  </sheetViews>
  <sheetFormatPr defaultColWidth="6.88671875" defaultRowHeight="12.75" customHeight="1"/>
  <cols>
    <col min="1" max="1" width="17.109375" style="2" customWidth="1"/>
    <col min="2" max="2" width="34.88671875" style="2" customWidth="1"/>
    <col min="3" max="8" width="18" style="2" customWidth="1"/>
    <col min="9" max="16384" width="6.88671875" style="2"/>
  </cols>
  <sheetData>
    <row r="1" spans="1:8" s="1" customFormat="1" ht="24" customHeight="1">
      <c r="A1" s="90" t="s">
        <v>177</v>
      </c>
      <c r="B1" s="90"/>
    </row>
    <row r="2" spans="1:8" ht="29.25" customHeight="1">
      <c r="A2" s="108" t="s">
        <v>178</v>
      </c>
      <c r="B2" s="108"/>
      <c r="C2" s="108"/>
      <c r="D2" s="108"/>
      <c r="E2" s="108"/>
      <c r="F2" s="108"/>
      <c r="G2" s="108"/>
      <c r="H2" s="108"/>
    </row>
    <row r="3" spans="1:8" ht="20.100000000000001" customHeight="1">
      <c r="A3" s="3"/>
      <c r="B3" s="4"/>
      <c r="C3" s="4"/>
      <c r="D3" s="4"/>
      <c r="E3" s="4"/>
      <c r="F3" s="4"/>
      <c r="G3" s="4"/>
      <c r="H3" s="5" t="s">
        <v>179</v>
      </c>
    </row>
    <row r="4" spans="1:8" ht="20.100000000000001" customHeight="1">
      <c r="A4" s="6"/>
      <c r="B4" s="6"/>
      <c r="C4" s="6"/>
      <c r="D4" s="6"/>
      <c r="E4" s="6"/>
      <c r="F4" s="6"/>
      <c r="G4" s="6"/>
      <c r="H4" s="7" t="s">
        <v>3</v>
      </c>
    </row>
    <row r="5" spans="1:8" ht="29.25" customHeight="1">
      <c r="A5" s="8" t="s">
        <v>33</v>
      </c>
      <c r="B5" s="8" t="s">
        <v>34</v>
      </c>
      <c r="C5" s="8" t="s">
        <v>8</v>
      </c>
      <c r="D5" s="8" t="s">
        <v>36</v>
      </c>
      <c r="E5" s="8" t="s">
        <v>37</v>
      </c>
      <c r="F5" s="8" t="s">
        <v>180</v>
      </c>
      <c r="G5" s="8" t="s">
        <v>181</v>
      </c>
      <c r="H5" s="8" t="s">
        <v>182</v>
      </c>
    </row>
    <row r="6" spans="1:8" ht="20.100000000000001" customHeight="1">
      <c r="A6" s="9"/>
      <c r="B6" s="10" t="s">
        <v>8</v>
      </c>
      <c r="C6" s="11">
        <f t="shared" ref="C6:C9" si="0">C7</f>
        <v>14985421.699999999</v>
      </c>
      <c r="D6" s="11">
        <v>9130421.6999999993</v>
      </c>
      <c r="E6" s="11">
        <f>E11</f>
        <v>5855000</v>
      </c>
      <c r="F6" s="11"/>
      <c r="G6" s="11">
        <v>0</v>
      </c>
      <c r="H6" s="11">
        <v>0</v>
      </c>
    </row>
    <row r="7" spans="1:8" ht="20.100000000000001" customHeight="1">
      <c r="A7" s="9" t="s">
        <v>38</v>
      </c>
      <c r="B7" s="10" t="s">
        <v>39</v>
      </c>
      <c r="C7" s="12">
        <f>C8+C13+C19+C23+C26+C11</f>
        <v>14985421.699999999</v>
      </c>
      <c r="D7" s="12">
        <f>D8+D13+D19+D23+D26</f>
        <v>9130421.6999999993</v>
      </c>
      <c r="E7" s="11"/>
      <c r="F7" s="11"/>
      <c r="G7" s="11">
        <v>0</v>
      </c>
      <c r="H7" s="11">
        <v>0</v>
      </c>
    </row>
    <row r="8" spans="1:8" ht="20.100000000000001" customHeight="1">
      <c r="A8" s="13" t="s">
        <v>40</v>
      </c>
      <c r="B8" s="14" t="s">
        <v>15</v>
      </c>
      <c r="C8" s="12">
        <f t="shared" si="0"/>
        <v>6280325.1799999997</v>
      </c>
      <c r="D8" s="12">
        <f t="shared" ref="D8:D13" si="1">D9</f>
        <v>6280325.1799999997</v>
      </c>
      <c r="E8" s="11"/>
      <c r="F8" s="11"/>
      <c r="G8" s="11">
        <v>0</v>
      </c>
      <c r="H8" s="11">
        <v>0</v>
      </c>
    </row>
    <row r="9" spans="1:8" ht="20.100000000000001" customHeight="1">
      <c r="A9" s="15" t="s">
        <v>41</v>
      </c>
      <c r="B9" s="16" t="s">
        <v>42</v>
      </c>
      <c r="C9" s="12">
        <f t="shared" si="0"/>
        <v>6280325.1799999997</v>
      </c>
      <c r="D9" s="12">
        <f t="shared" si="1"/>
        <v>6280325.1799999997</v>
      </c>
      <c r="E9" s="11"/>
      <c r="F9" s="11"/>
      <c r="G9" s="11">
        <v>0</v>
      </c>
      <c r="H9" s="11">
        <v>0</v>
      </c>
    </row>
    <row r="10" spans="1:8" ht="20.100000000000001" customHeight="1">
      <c r="A10" s="17" t="s">
        <v>43</v>
      </c>
      <c r="B10" s="14" t="s">
        <v>44</v>
      </c>
      <c r="C10" s="12">
        <v>6280325.1799999997</v>
      </c>
      <c r="D10" s="12">
        <v>6280325.1799999997</v>
      </c>
      <c r="E10" s="11"/>
      <c r="F10" s="11"/>
      <c r="G10" s="11">
        <v>0</v>
      </c>
      <c r="H10" s="11">
        <v>0</v>
      </c>
    </row>
    <row r="11" spans="1:8" ht="20.100000000000001" customHeight="1">
      <c r="A11" s="15" t="s">
        <v>45</v>
      </c>
      <c r="B11" s="14" t="s">
        <v>46</v>
      </c>
      <c r="C11" s="12">
        <f>E11</f>
        <v>5855000</v>
      </c>
      <c r="D11" s="12"/>
      <c r="E11" s="12">
        <f>E12</f>
        <v>5855000</v>
      </c>
      <c r="F11" s="11"/>
      <c r="G11" s="11">
        <v>0</v>
      </c>
      <c r="H11" s="11">
        <v>0</v>
      </c>
    </row>
    <row r="12" spans="1:8" ht="20.100000000000001" customHeight="1">
      <c r="A12" s="17" t="s">
        <v>47</v>
      </c>
      <c r="B12" s="14" t="s">
        <v>48</v>
      </c>
      <c r="C12" s="12">
        <f>E12</f>
        <v>5855000</v>
      </c>
      <c r="D12" s="12"/>
      <c r="E12" s="12">
        <v>5855000</v>
      </c>
      <c r="F12" s="11"/>
      <c r="G12" s="11">
        <v>0</v>
      </c>
      <c r="H12" s="11">
        <v>0</v>
      </c>
    </row>
    <row r="13" spans="1:8" ht="20.100000000000001" customHeight="1">
      <c r="A13" s="13" t="s">
        <v>49</v>
      </c>
      <c r="B13" s="18" t="s">
        <v>17</v>
      </c>
      <c r="C13" s="12">
        <f>C14</f>
        <v>1654829.44</v>
      </c>
      <c r="D13" s="12">
        <f t="shared" si="1"/>
        <v>1654829.44</v>
      </c>
      <c r="E13" s="11"/>
      <c r="F13" s="11"/>
      <c r="G13" s="11">
        <v>0</v>
      </c>
      <c r="H13" s="11">
        <v>0</v>
      </c>
    </row>
    <row r="14" spans="1:8" ht="20.100000000000001" customHeight="1">
      <c r="A14" s="13" t="s">
        <v>50</v>
      </c>
      <c r="B14" s="19" t="s">
        <v>51</v>
      </c>
      <c r="C14" s="12">
        <f>SUM(C15:C18)</f>
        <v>1654829.44</v>
      </c>
      <c r="D14" s="12">
        <f>SUM(D15:D18)</f>
        <v>1654829.44</v>
      </c>
      <c r="E14" s="11"/>
      <c r="F14" s="11"/>
      <c r="G14" s="11">
        <v>0</v>
      </c>
      <c r="H14" s="11">
        <v>0</v>
      </c>
    </row>
    <row r="15" spans="1:8" ht="20.100000000000001" customHeight="1">
      <c r="A15" s="13" t="s">
        <v>52</v>
      </c>
      <c r="B15" s="20" t="s">
        <v>53</v>
      </c>
      <c r="C15" s="12">
        <v>201352.98</v>
      </c>
      <c r="D15" s="12">
        <v>201352.98</v>
      </c>
      <c r="E15" s="11"/>
      <c r="F15" s="11"/>
      <c r="G15" s="11">
        <v>0</v>
      </c>
      <c r="H15" s="11">
        <v>0</v>
      </c>
    </row>
    <row r="16" spans="1:8" ht="29.1" customHeight="1">
      <c r="A16" s="13" t="s">
        <v>54</v>
      </c>
      <c r="B16" s="20" t="s">
        <v>55</v>
      </c>
      <c r="C16" s="12">
        <v>503382.46</v>
      </c>
      <c r="D16" s="12">
        <v>503382.46</v>
      </c>
      <c r="E16" s="11"/>
      <c r="F16" s="11"/>
      <c r="G16" s="11">
        <v>0</v>
      </c>
      <c r="H16" s="11">
        <v>0</v>
      </c>
    </row>
    <row r="17" spans="1:8" ht="20.100000000000001" customHeight="1">
      <c r="A17" s="17" t="s">
        <v>56</v>
      </c>
      <c r="B17" s="20" t="s">
        <v>57</v>
      </c>
      <c r="C17" s="12">
        <v>95094</v>
      </c>
      <c r="D17" s="12">
        <v>95094</v>
      </c>
      <c r="E17" s="11"/>
      <c r="F17" s="11"/>
      <c r="G17" s="11">
        <v>0</v>
      </c>
      <c r="H17" s="11">
        <v>0</v>
      </c>
    </row>
    <row r="18" spans="1:8" ht="20.100000000000001" customHeight="1">
      <c r="A18" s="13" t="s">
        <v>58</v>
      </c>
      <c r="B18" s="20" t="s">
        <v>59</v>
      </c>
      <c r="C18" s="12">
        <v>855000</v>
      </c>
      <c r="D18" s="12">
        <v>855000</v>
      </c>
      <c r="E18" s="11"/>
      <c r="F18" s="11"/>
      <c r="G18" s="11">
        <v>0</v>
      </c>
      <c r="H18" s="11">
        <v>0</v>
      </c>
    </row>
    <row r="19" spans="1:8" ht="20.100000000000001" customHeight="1">
      <c r="A19" s="13" t="s">
        <v>60</v>
      </c>
      <c r="B19" s="18" t="s">
        <v>19</v>
      </c>
      <c r="C19" s="12">
        <f t="shared" ref="C19:C24" si="2">C20</f>
        <v>560816.99</v>
      </c>
      <c r="D19" s="12">
        <f t="shared" ref="D19:D24" si="3">D20</f>
        <v>560816.99</v>
      </c>
      <c r="E19" s="11"/>
      <c r="F19" s="11"/>
      <c r="G19" s="11">
        <v>0</v>
      </c>
      <c r="H19" s="11">
        <v>0</v>
      </c>
    </row>
    <row r="20" spans="1:8" ht="20.100000000000001" customHeight="1">
      <c r="A20" s="13" t="s">
        <v>61</v>
      </c>
      <c r="B20" s="19" t="s">
        <v>62</v>
      </c>
      <c r="C20" s="12">
        <f>C21+C22</f>
        <v>560816.99</v>
      </c>
      <c r="D20" s="12">
        <f>D21+D22</f>
        <v>560816.99</v>
      </c>
      <c r="E20" s="11"/>
      <c r="F20" s="11"/>
      <c r="G20" s="11">
        <v>0</v>
      </c>
      <c r="H20" s="11">
        <v>0</v>
      </c>
    </row>
    <row r="21" spans="1:8" ht="20.100000000000001" customHeight="1">
      <c r="A21" s="13" t="s">
        <v>63</v>
      </c>
      <c r="B21" s="20" t="s">
        <v>64</v>
      </c>
      <c r="C21" s="12">
        <v>548570.13</v>
      </c>
      <c r="D21" s="12">
        <v>548570.13</v>
      </c>
      <c r="E21" s="11"/>
      <c r="F21" s="11"/>
      <c r="G21" s="11">
        <v>0</v>
      </c>
      <c r="H21" s="11">
        <v>0</v>
      </c>
    </row>
    <row r="22" spans="1:8" ht="20.100000000000001" customHeight="1">
      <c r="A22" s="17" t="s">
        <v>65</v>
      </c>
      <c r="B22" s="20" t="s">
        <v>66</v>
      </c>
      <c r="C22" s="12">
        <v>12246.86</v>
      </c>
      <c r="D22" s="12">
        <v>12246.86</v>
      </c>
      <c r="E22" s="11"/>
      <c r="F22" s="11"/>
      <c r="G22" s="11">
        <v>0</v>
      </c>
      <c r="H22" s="11">
        <v>0</v>
      </c>
    </row>
    <row r="23" spans="1:8" ht="20.100000000000001" customHeight="1">
      <c r="A23" s="13" t="s">
        <v>67</v>
      </c>
      <c r="B23" s="18" t="s">
        <v>20</v>
      </c>
      <c r="C23" s="12">
        <f t="shared" si="2"/>
        <v>302029.46999999997</v>
      </c>
      <c r="D23" s="12">
        <f t="shared" si="3"/>
        <v>302029.46999999997</v>
      </c>
      <c r="E23" s="11"/>
      <c r="F23" s="11"/>
      <c r="G23" s="11">
        <v>0</v>
      </c>
      <c r="H23" s="11">
        <v>0</v>
      </c>
    </row>
    <row r="24" spans="1:8" ht="20.100000000000001" customHeight="1">
      <c r="A24" s="13" t="s">
        <v>68</v>
      </c>
      <c r="B24" s="19" t="s">
        <v>69</v>
      </c>
      <c r="C24" s="12">
        <f t="shared" si="2"/>
        <v>302029.46999999997</v>
      </c>
      <c r="D24" s="12">
        <f t="shared" si="3"/>
        <v>302029.46999999997</v>
      </c>
      <c r="E24" s="11"/>
      <c r="F24" s="11"/>
      <c r="G24" s="11">
        <v>0</v>
      </c>
      <c r="H24" s="11">
        <v>0</v>
      </c>
    </row>
    <row r="25" spans="1:8" ht="20.100000000000001" customHeight="1">
      <c r="A25" s="13" t="s">
        <v>70</v>
      </c>
      <c r="B25" s="20" t="s">
        <v>71</v>
      </c>
      <c r="C25" s="12">
        <v>302029.46999999997</v>
      </c>
      <c r="D25" s="12">
        <v>302029.46999999997</v>
      </c>
      <c r="E25" s="11"/>
      <c r="F25" s="11"/>
      <c r="G25" s="11">
        <v>0</v>
      </c>
      <c r="H25" s="11">
        <v>0</v>
      </c>
    </row>
    <row r="26" spans="1:8" ht="20.100000000000001" customHeight="1">
      <c r="A26" s="13" t="s">
        <v>72</v>
      </c>
      <c r="B26" s="14" t="s">
        <v>22</v>
      </c>
      <c r="C26" s="12">
        <v>332420.62</v>
      </c>
      <c r="D26" s="12">
        <v>332420.62</v>
      </c>
      <c r="E26" s="11"/>
      <c r="F26" s="11"/>
      <c r="G26" s="11">
        <v>0</v>
      </c>
      <c r="H26" s="11">
        <v>0</v>
      </c>
    </row>
    <row r="27" spans="1:8" ht="20.100000000000001" customHeight="1">
      <c r="A27" s="13" t="s">
        <v>73</v>
      </c>
      <c r="B27" s="16" t="s">
        <v>74</v>
      </c>
      <c r="C27" s="12">
        <v>332420.62</v>
      </c>
      <c r="D27" s="12">
        <v>332420.62</v>
      </c>
      <c r="E27" s="11"/>
      <c r="F27" s="11"/>
      <c r="G27" s="11">
        <v>0</v>
      </c>
      <c r="H27" s="11">
        <v>0</v>
      </c>
    </row>
    <row r="28" spans="1:8" ht="20.100000000000001" customHeight="1">
      <c r="A28" s="15" t="s">
        <v>75</v>
      </c>
      <c r="B28" s="21" t="s">
        <v>76</v>
      </c>
      <c r="C28" s="12">
        <v>332420.62</v>
      </c>
      <c r="D28" s="12">
        <v>332420.62</v>
      </c>
      <c r="E28" s="11"/>
      <c r="F28" s="11"/>
      <c r="G28" s="11">
        <v>0</v>
      </c>
      <c r="H28" s="11">
        <v>0</v>
      </c>
    </row>
  </sheetData>
  <mergeCells count="2">
    <mergeCell ref="A1:B1"/>
    <mergeCell ref="A2:H2"/>
  </mergeCells>
  <phoneticPr fontId="1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表1、财政拨款收支预算总表</vt:lpstr>
      <vt:lpstr>表2、一般公共预算财政拨款支出表</vt:lpstr>
      <vt:lpstr>表3、一般公共预算财政拨款基本支出表</vt:lpstr>
      <vt:lpstr>表4、一般公共预算“三公”经费支出表</vt:lpstr>
      <vt:lpstr>表5、政府性基金预算支出表</vt:lpstr>
      <vt:lpstr>表6、部门收支总表</vt:lpstr>
      <vt:lpstr>表7、部门收入总表</vt:lpstr>
      <vt:lpstr>表8、部门支出总表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602238969@qq.com</cp:lastModifiedBy>
  <dcterms:created xsi:type="dcterms:W3CDTF">2018-02-12T01:09:00Z</dcterms:created>
  <dcterms:modified xsi:type="dcterms:W3CDTF">2021-04-23T07:50:41Z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